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</sheets>
  <definedNames>
    <definedName name="_xlnm.Print_Titles" localSheetId="0">'5'!$9:$10</definedName>
    <definedName name="_xlnm.Print_Area" localSheetId="0">'5'!$A$1:$L$68</definedName>
  </definedNames>
  <calcPr calcId="145621"/>
</workbook>
</file>

<file path=xl/calcChain.xml><?xml version="1.0" encoding="utf-8"?>
<calcChain xmlns="http://schemas.openxmlformats.org/spreadsheetml/2006/main">
  <c r="K29" i="3" l="1"/>
  <c r="J29" i="3"/>
  <c r="I29" i="3"/>
  <c r="K24" i="3"/>
  <c r="J24" i="3"/>
  <c r="I24" i="3"/>
  <c r="K21" i="3"/>
  <c r="J21" i="3"/>
  <c r="I21" i="3"/>
  <c r="J19" i="3"/>
  <c r="K19" i="3"/>
  <c r="I19" i="3"/>
  <c r="I18" i="3"/>
  <c r="J18" i="3"/>
  <c r="K18" i="3"/>
  <c r="K17" i="3"/>
  <c r="J17" i="3"/>
  <c r="I17" i="3"/>
  <c r="F29" i="3"/>
  <c r="F24" i="3"/>
  <c r="F21" i="3"/>
  <c r="F19" i="3"/>
  <c r="F18" i="3"/>
  <c r="F17" i="3"/>
  <c r="I50" i="3" l="1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K50" i="3" l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49" i="3"/>
  <c r="J49" i="3"/>
  <c r="I49" i="3"/>
</calcChain>
</file>

<file path=xl/sharedStrings.xml><?xml version="1.0" encoding="utf-8"?>
<sst xmlns="http://schemas.openxmlformats.org/spreadsheetml/2006/main" count="179" uniqueCount="47">
  <si>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</si>
  <si>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</si>
  <si>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</si>
  <si>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</si>
  <si>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</si>
  <si>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</si>
  <si>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</si>
  <si>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>%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</si>
  <si>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</si>
  <si>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</si>
  <si>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</si>
  <si>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</si>
  <si>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</si>
  <si>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</si>
  <si>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</si>
  <si>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</si>
  <si>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баллы</t>
  </si>
  <si>
    <t>не более 1</t>
  </si>
  <si>
    <t>Булайское</t>
  </si>
  <si>
    <t>Жужгесское</t>
  </si>
  <si>
    <t>Каркалайское</t>
  </si>
  <si>
    <t>Красносельское</t>
  </si>
  <si>
    <t>Кулябинское</t>
  </si>
  <si>
    <t>Кыйлудское</t>
  </si>
  <si>
    <t>Мушковайское</t>
  </si>
  <si>
    <t>Новомултанское</t>
  </si>
  <si>
    <t>Нылгинское</t>
  </si>
  <si>
    <t>Петропавловское</t>
  </si>
  <si>
    <t>Поршур-Туклинское</t>
  </si>
  <si>
    <t>Сям-Можгинское</t>
  </si>
  <si>
    <t>Ува-Туклинское</t>
  </si>
  <si>
    <t>Удугучинское</t>
  </si>
  <si>
    <t>Чеканское</t>
  </si>
  <si>
    <t>Чистостемское</t>
  </si>
  <si>
    <t>Увинское</t>
  </si>
  <si>
    <t>Доля просроченной кредиторской задолженности в расходах бюджетов муниципальных образований сельских поселений в Увинском районе</t>
  </si>
  <si>
    <t>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районе, рассчитанное в соответствии с требованиями Бюджетного кодекса Российской Федерации</t>
  </si>
  <si>
    <t>не менее 14</t>
  </si>
  <si>
    <t>Форма 5.1. Отчет о достигнутых значениях целевых показателей (индикаторов) муниципальной программы</t>
  </si>
  <si>
    <t>Уровень качества управления муниципальными финансами муниципальных образований сельских поселений в Увинском районе по результатам  мониторинга и оценки качества управления муниципальными финансами муниципальных образований сельских поселений в Увинском районе **</t>
  </si>
  <si>
    <t>не более 10</t>
  </si>
  <si>
    <t>по состоянию на 01 июля 2017 года</t>
  </si>
  <si>
    <t>факт на начало отчетного периода (за 2016 год)</t>
  </si>
  <si>
    <t>план на 2017 год</t>
  </si>
  <si>
    <t>значение на на 01.07.2017 г.</t>
  </si>
  <si>
    <t>Уменьшение фактического значения данного показателя либо значение не более "1" считаются положительным. Просроченная кредиторская задоженность  образовалась по причине недостаточности денежных средств на расчетном счете. Принимаются меры для погашения просроченной кредит.задолженности в виде мероприятий по уменьшению недоимки в бюджеты поселений и оказанию доп.финансовой помощи из бюджета района</t>
  </si>
  <si>
    <t>Фактическое значение данного показателя не менее "14" (а также  увеличение) считается положительным. Оценка качества управления муниципальными финансами сельских поселений проводится один раз в год по итогам года, за 2017 год будет проведена в 1 квартале 2018 года.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</si>
</sst>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zoomScale="80" zoomScaleNormal="80" workbookViewId="0">
      <selection activeCell="A68" sqref="A68:L68"/>
    </sheetView>
  </sheetViews>
  <sheetFormatPr defaultRowHeight="15" x14ac:dyDescent="0.25"/>
  <cols>
    <col min="1" max="1" width="6.140625" customWidth="1"/>
    <col min="2" max="2" width="10.28515625" customWidth="1"/>
    <col min="4" max="4" width="42.5703125" customWidth="1"/>
    <col min="6" max="6" width="13.85546875" customWidth="1"/>
    <col min="7" max="7" width="15.140625" bestFit="1" customWidth="1"/>
    <col min="8" max="8" width="13.85546875" style="3" customWidth="1"/>
    <col min="9" max="11" width="13.85546875" customWidth="1"/>
    <col min="12" max="12" width="35.42578125" customWidth="1"/>
  </cols>
  <sheetData>
    <row r="1" spans="1:12" ht="15.75" x14ac:dyDescent="0.25">
      <c r="L1" s="9"/>
    </row>
    <row r="2" spans="1:12" ht="18.75" x14ac:dyDescent="0.25">
      <c r="A2" s="41" t="s">
        <v>38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18.75" x14ac:dyDescent="0.25">
      <c r="A3" s="41" t="s">
        <v>41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x14ac:dyDescent="0.25">
      <c r="A4" s="4"/>
    </row>
    <row r="5" spans="1:12" ht="15.75" x14ac:dyDescent="0.25">
      <c r="A5" s="1" t="s">
        <v>3</v>
      </c>
    </row>
    <row r="6" spans="1:12" ht="15.75" x14ac:dyDescent="0.25">
      <c r="A6" s="1"/>
    </row>
    <row r="7" spans="1:12" ht="15.75" x14ac:dyDescent="0.25">
      <c r="A7" s="1" t="s">
        <v>4</v>
      </c>
    </row>
    <row r="8" spans="1:12" x14ac:dyDescent="0.25">
      <c r="A8" s="5"/>
    </row>
    <row r="9" spans="1:12" ht="55.5" customHeight="1" x14ac:dyDescent="0.25">
      <c r="A9" s="42" t="s">
        <v>8</v>
      </c>
      <c r="B9" s="42"/>
      <c r="C9" s="38" t="s">
        <v>11</v>
      </c>
      <c r="D9" s="38" t="s">
        <v>9</v>
      </c>
      <c r="E9" s="38" t="s">
        <v>10</v>
      </c>
      <c r="F9" s="42" t="s">
        <v>5</v>
      </c>
      <c r="G9" s="42"/>
      <c r="H9" s="42"/>
      <c r="I9" s="42" t="s">
        <v>12</v>
      </c>
      <c r="J9" s="42" t="s">
        <v>13</v>
      </c>
      <c r="K9" s="42" t="s">
        <v>14</v>
      </c>
      <c r="L9" s="42" t="s">
        <v>15</v>
      </c>
    </row>
    <row r="10" spans="1:12" ht="69" customHeight="1" x14ac:dyDescent="0.25">
      <c r="A10" s="14" t="s">
        <v>0</v>
      </c>
      <c r="B10" s="14" t="s">
        <v>1</v>
      </c>
      <c r="C10" s="39"/>
      <c r="D10" s="39"/>
      <c r="E10" s="39"/>
      <c r="F10" s="6" t="s">
        <v>42</v>
      </c>
      <c r="G10" s="6" t="s">
        <v>43</v>
      </c>
      <c r="H10" s="29" t="s">
        <v>44</v>
      </c>
      <c r="I10" s="42"/>
      <c r="J10" s="42"/>
      <c r="K10" s="42"/>
      <c r="L10" s="42"/>
    </row>
    <row r="11" spans="1:12" ht="27" customHeight="1" x14ac:dyDescent="0.25">
      <c r="A11" s="10" t="s">
        <v>2</v>
      </c>
      <c r="B11" s="11">
        <v>2</v>
      </c>
      <c r="C11" s="43" t="s">
        <v>6</v>
      </c>
      <c r="D11" s="44"/>
      <c r="E11" s="45"/>
      <c r="F11" s="45"/>
      <c r="G11" s="45"/>
      <c r="H11" s="45"/>
      <c r="I11" s="45"/>
      <c r="J11" s="45"/>
      <c r="K11" s="45"/>
      <c r="L11" s="46"/>
    </row>
    <row r="12" spans="1:12" ht="42.75" customHeight="1" x14ac:dyDescent="0.25">
      <c r="A12" s="30" t="s">
        <v>2</v>
      </c>
      <c r="B12" s="31">
        <v>2</v>
      </c>
      <c r="C12" s="13">
        <v>22</v>
      </c>
      <c r="D12" s="50" t="s">
        <v>35</v>
      </c>
      <c r="E12" s="51"/>
      <c r="F12" s="51"/>
      <c r="G12" s="51"/>
      <c r="H12" s="51"/>
      <c r="I12" s="51"/>
      <c r="J12" s="51"/>
      <c r="K12" s="51"/>
      <c r="L12" s="52"/>
    </row>
    <row r="13" spans="1:12" ht="27" customHeight="1" x14ac:dyDescent="0.25">
      <c r="A13" s="12"/>
      <c r="B13" s="8"/>
      <c r="C13" s="15"/>
      <c r="D13" s="19" t="s">
        <v>18</v>
      </c>
      <c r="E13" s="20" t="s">
        <v>7</v>
      </c>
      <c r="F13" s="21">
        <v>0</v>
      </c>
      <c r="G13" s="21" t="s">
        <v>17</v>
      </c>
      <c r="H13" s="21">
        <v>0</v>
      </c>
      <c r="I13" s="21">
        <v>0</v>
      </c>
      <c r="J13" s="21">
        <v>0</v>
      </c>
      <c r="K13" s="21">
        <v>0</v>
      </c>
      <c r="L13" s="35" t="s">
        <v>45</v>
      </c>
    </row>
    <row r="14" spans="1:12" ht="27" customHeight="1" x14ac:dyDescent="0.25">
      <c r="A14" s="2"/>
      <c r="B14" s="6"/>
      <c r="C14" s="16"/>
      <c r="D14" s="19" t="s">
        <v>19</v>
      </c>
      <c r="E14" s="20" t="s">
        <v>7</v>
      </c>
      <c r="F14" s="21">
        <v>0</v>
      </c>
      <c r="G14" s="21" t="s">
        <v>17</v>
      </c>
      <c r="H14" s="21">
        <v>0</v>
      </c>
      <c r="I14" s="21">
        <v>0</v>
      </c>
      <c r="J14" s="21">
        <v>0</v>
      </c>
      <c r="K14" s="21">
        <v>0</v>
      </c>
      <c r="L14" s="36"/>
    </row>
    <row r="15" spans="1:12" ht="27" customHeight="1" x14ac:dyDescent="0.25">
      <c r="A15" s="2"/>
      <c r="B15" s="6"/>
      <c r="C15" s="16"/>
      <c r="D15" s="19" t="s">
        <v>20</v>
      </c>
      <c r="E15" s="20" t="s">
        <v>7</v>
      </c>
      <c r="F15" s="21">
        <v>0</v>
      </c>
      <c r="G15" s="21" t="s">
        <v>17</v>
      </c>
      <c r="H15" s="21">
        <v>0</v>
      </c>
      <c r="I15" s="21">
        <v>0</v>
      </c>
      <c r="J15" s="21">
        <v>0</v>
      </c>
      <c r="K15" s="21">
        <v>0</v>
      </c>
      <c r="L15" s="36"/>
    </row>
    <row r="16" spans="1:12" ht="27" customHeight="1" x14ac:dyDescent="0.25">
      <c r="A16" s="2"/>
      <c r="B16" s="6"/>
      <c r="C16" s="16"/>
      <c r="D16" s="19" t="s">
        <v>21</v>
      </c>
      <c r="E16" s="20" t="s">
        <v>7</v>
      </c>
      <c r="F16" s="21">
        <v>0</v>
      </c>
      <c r="G16" s="21" t="s">
        <v>17</v>
      </c>
      <c r="H16" s="21">
        <v>0</v>
      </c>
      <c r="I16" s="21">
        <v>0</v>
      </c>
      <c r="J16" s="21">
        <v>0</v>
      </c>
      <c r="K16" s="21">
        <v>0</v>
      </c>
      <c r="L16" s="36"/>
    </row>
    <row r="17" spans="1:12" ht="26.25" customHeight="1" x14ac:dyDescent="0.25">
      <c r="A17" s="2"/>
      <c r="B17" s="6"/>
      <c r="C17" s="16"/>
      <c r="D17" s="19" t="s">
        <v>22</v>
      </c>
      <c r="E17" s="20" t="s">
        <v>7</v>
      </c>
      <c r="F17" s="28">
        <f>142.27904/2569.78</f>
        <v>5.5366233685373842E-2</v>
      </c>
      <c r="G17" s="21" t="s">
        <v>17</v>
      </c>
      <c r="H17" s="34">
        <v>6.5440690077981314</v>
      </c>
      <c r="I17" s="28">
        <f>1-H17</f>
        <v>-5.5440690077981314</v>
      </c>
      <c r="J17" s="28">
        <f>1/H17*100</f>
        <v>15.281012452777723</v>
      </c>
      <c r="K17" s="28">
        <f>F17/H17*100</f>
        <v>0.84605210640959916</v>
      </c>
      <c r="L17" s="36"/>
    </row>
    <row r="18" spans="1:12" ht="23.25" customHeight="1" x14ac:dyDescent="0.25">
      <c r="A18" s="2"/>
      <c r="B18" s="6"/>
      <c r="C18" s="16"/>
      <c r="D18" s="19" t="s">
        <v>23</v>
      </c>
      <c r="E18" s="20" t="s">
        <v>7</v>
      </c>
      <c r="F18" s="28">
        <f>298.85266/4326.468*100</f>
        <v>6.9075435204883062</v>
      </c>
      <c r="G18" s="21" t="s">
        <v>17</v>
      </c>
      <c r="H18" s="34">
        <v>15.546570276671812</v>
      </c>
      <c r="I18" s="28">
        <f>1-H18</f>
        <v>-14.546570276671812</v>
      </c>
      <c r="J18" s="28">
        <f>1/H18*100</f>
        <v>6.4322868787370808</v>
      </c>
      <c r="K18" s="28">
        <f>F18/H18*100</f>
        <v>44.431301551142269</v>
      </c>
      <c r="L18" s="36"/>
    </row>
    <row r="19" spans="1:12" ht="23.25" customHeight="1" x14ac:dyDescent="0.25">
      <c r="A19" s="2"/>
      <c r="B19" s="6"/>
      <c r="C19" s="16"/>
      <c r="D19" s="19" t="s">
        <v>24</v>
      </c>
      <c r="E19" s="20" t="s">
        <v>7</v>
      </c>
      <c r="F19" s="34">
        <f>0.9/3866.692*100</f>
        <v>2.327570957293728E-2</v>
      </c>
      <c r="G19" s="21" t="s">
        <v>17</v>
      </c>
      <c r="H19" s="34">
        <v>0</v>
      </c>
      <c r="I19" s="28">
        <f>1-H19</f>
        <v>1</v>
      </c>
      <c r="J19" s="34">
        <f t="shared" ref="J19" si="0">H19/1*100</f>
        <v>0</v>
      </c>
      <c r="K19" s="34">
        <f t="shared" ref="K19" si="1">H19</f>
        <v>0</v>
      </c>
      <c r="L19" s="36"/>
    </row>
    <row r="20" spans="1:12" ht="23.25" customHeight="1" x14ac:dyDescent="0.25">
      <c r="A20" s="2"/>
      <c r="B20" s="6"/>
      <c r="C20" s="16"/>
      <c r="D20" s="23" t="s">
        <v>25</v>
      </c>
      <c r="E20" s="20" t="s">
        <v>7</v>
      </c>
      <c r="F20" s="21">
        <v>0</v>
      </c>
      <c r="G20" s="21" t="s">
        <v>17</v>
      </c>
      <c r="H20" s="21">
        <v>0</v>
      </c>
      <c r="I20" s="21">
        <v>0</v>
      </c>
      <c r="J20" s="21">
        <v>0</v>
      </c>
      <c r="K20" s="21">
        <v>0</v>
      </c>
      <c r="L20" s="36"/>
    </row>
    <row r="21" spans="1:12" ht="23.25" customHeight="1" x14ac:dyDescent="0.25">
      <c r="A21" s="2"/>
      <c r="B21" s="6"/>
      <c r="C21" s="16"/>
      <c r="D21" s="19" t="s">
        <v>26</v>
      </c>
      <c r="E21" s="20" t="s">
        <v>7</v>
      </c>
      <c r="F21" s="34">
        <f>109.89903/7210.533*100</f>
        <v>1.524145718492655</v>
      </c>
      <c r="G21" s="21" t="s">
        <v>17</v>
      </c>
      <c r="H21" s="34">
        <v>7.8145721718207497</v>
      </c>
      <c r="I21" s="34">
        <f>1-H21</f>
        <v>-6.8145721718207497</v>
      </c>
      <c r="J21" s="32">
        <f>1/H21*100</f>
        <v>12.796605853945373</v>
      </c>
      <c r="K21" s="34">
        <f>F21/H21*100</f>
        <v>19.503892023528881</v>
      </c>
      <c r="L21" s="36"/>
    </row>
    <row r="22" spans="1:12" ht="24.75" customHeight="1" x14ac:dyDescent="0.25">
      <c r="A22" s="2"/>
      <c r="B22" s="6"/>
      <c r="C22" s="16"/>
      <c r="D22" s="19" t="s">
        <v>27</v>
      </c>
      <c r="E22" s="20" t="s">
        <v>7</v>
      </c>
      <c r="F22" s="21">
        <v>0</v>
      </c>
      <c r="G22" s="21" t="s">
        <v>17</v>
      </c>
      <c r="H22" s="21">
        <v>0</v>
      </c>
      <c r="I22" s="21">
        <v>0</v>
      </c>
      <c r="J22" s="21">
        <v>0</v>
      </c>
      <c r="K22" s="21">
        <v>0</v>
      </c>
      <c r="L22" s="36"/>
    </row>
    <row r="23" spans="1:12" ht="23.25" customHeight="1" x14ac:dyDescent="0.25">
      <c r="A23" s="2"/>
      <c r="B23" s="6"/>
      <c r="C23" s="16"/>
      <c r="D23" s="19" t="s">
        <v>28</v>
      </c>
      <c r="E23" s="20" t="s">
        <v>7</v>
      </c>
      <c r="F23" s="21">
        <v>0</v>
      </c>
      <c r="G23" s="21" t="s">
        <v>17</v>
      </c>
      <c r="H23" s="21">
        <v>0</v>
      </c>
      <c r="I23" s="21">
        <v>0</v>
      </c>
      <c r="J23" s="21">
        <v>0</v>
      </c>
      <c r="K23" s="21">
        <v>0</v>
      </c>
      <c r="L23" s="36"/>
    </row>
    <row r="24" spans="1:12" ht="23.25" customHeight="1" x14ac:dyDescent="0.25">
      <c r="A24" s="2"/>
      <c r="B24" s="6"/>
      <c r="C24" s="16"/>
      <c r="D24" s="19" t="s">
        <v>29</v>
      </c>
      <c r="E24" s="20" t="s">
        <v>7</v>
      </c>
      <c r="F24" s="34">
        <f>39.65883/3818.96*100</f>
        <v>1.0384719923748875</v>
      </c>
      <c r="G24" s="21" t="s">
        <v>17</v>
      </c>
      <c r="H24" s="34">
        <v>7.9790858812450738</v>
      </c>
      <c r="I24" s="33">
        <f>1-H24</f>
        <v>-6.9790858812450738</v>
      </c>
      <c r="J24" s="28">
        <f>1/H24*100</f>
        <v>12.532763964234434</v>
      </c>
      <c r="K24" s="33">
        <f>F24/H24*100</f>
        <v>13.014924363902725</v>
      </c>
      <c r="L24" s="36"/>
    </row>
    <row r="25" spans="1:12" ht="23.25" customHeight="1" x14ac:dyDescent="0.25">
      <c r="A25" s="2"/>
      <c r="B25" s="6"/>
      <c r="C25" s="16"/>
      <c r="D25" s="19" t="s">
        <v>30</v>
      </c>
      <c r="E25" s="20" t="s">
        <v>7</v>
      </c>
      <c r="F25" s="21">
        <v>0</v>
      </c>
      <c r="G25" s="21" t="s">
        <v>17</v>
      </c>
      <c r="H25" s="21">
        <v>0</v>
      </c>
      <c r="I25" s="21">
        <v>0</v>
      </c>
      <c r="J25" s="21">
        <v>0</v>
      </c>
      <c r="K25" s="21">
        <v>0</v>
      </c>
      <c r="L25" s="36"/>
    </row>
    <row r="26" spans="1:12" ht="23.25" customHeight="1" x14ac:dyDescent="0.25">
      <c r="A26" s="2"/>
      <c r="B26" s="6"/>
      <c r="C26" s="16"/>
      <c r="D26" s="19" t="s">
        <v>31</v>
      </c>
      <c r="E26" s="20" t="s">
        <v>7</v>
      </c>
      <c r="F26" s="21">
        <v>0</v>
      </c>
      <c r="G26" s="21" t="s">
        <v>17</v>
      </c>
      <c r="H26" s="21">
        <v>0</v>
      </c>
      <c r="I26" s="21">
        <v>0</v>
      </c>
      <c r="J26" s="21">
        <v>0</v>
      </c>
      <c r="K26" s="21">
        <v>0</v>
      </c>
      <c r="L26" s="36"/>
    </row>
    <row r="27" spans="1:12" ht="23.25" customHeight="1" x14ac:dyDescent="0.25">
      <c r="A27" s="2"/>
      <c r="B27" s="6"/>
      <c r="C27" s="16"/>
      <c r="D27" s="19" t="s">
        <v>32</v>
      </c>
      <c r="E27" s="20" t="s">
        <v>7</v>
      </c>
      <c r="F27" s="21">
        <v>0</v>
      </c>
      <c r="G27" s="21" t="s">
        <v>17</v>
      </c>
      <c r="H27" s="21">
        <v>0</v>
      </c>
      <c r="I27" s="21">
        <v>0</v>
      </c>
      <c r="J27" s="21">
        <v>0</v>
      </c>
      <c r="K27" s="21">
        <v>0</v>
      </c>
      <c r="L27" s="36"/>
    </row>
    <row r="28" spans="1:12" ht="23.25" customHeight="1" x14ac:dyDescent="0.25">
      <c r="A28" s="2"/>
      <c r="B28" s="6"/>
      <c r="C28" s="16"/>
      <c r="D28" s="19" t="s">
        <v>33</v>
      </c>
      <c r="E28" s="20" t="s">
        <v>7</v>
      </c>
      <c r="F28" s="21">
        <v>0</v>
      </c>
      <c r="G28" s="21" t="s">
        <v>17</v>
      </c>
      <c r="H28" s="21">
        <v>0</v>
      </c>
      <c r="I28" s="21">
        <v>0</v>
      </c>
      <c r="J28" s="21">
        <v>0</v>
      </c>
      <c r="K28" s="21">
        <v>0</v>
      </c>
      <c r="L28" s="36"/>
    </row>
    <row r="29" spans="1:12" ht="23.25" customHeight="1" x14ac:dyDescent="0.25">
      <c r="A29" s="17"/>
      <c r="B29" s="7"/>
      <c r="C29" s="18"/>
      <c r="D29" s="23" t="s">
        <v>34</v>
      </c>
      <c r="E29" s="20" t="s">
        <v>7</v>
      </c>
      <c r="F29" s="34">
        <f>145.16794/36193.119*100</f>
        <v>0.40109264968294106</v>
      </c>
      <c r="G29" s="21" t="s">
        <v>17</v>
      </c>
      <c r="H29" s="34">
        <v>19.73154030731942</v>
      </c>
      <c r="I29" s="33">
        <f>1-H29</f>
        <v>-18.73154030731942</v>
      </c>
      <c r="J29" s="28">
        <f>1/H29*100</f>
        <v>5.0680280628119521</v>
      </c>
      <c r="K29" s="33">
        <f>F29/H29*100</f>
        <v>2.0327488043807489</v>
      </c>
      <c r="L29" s="37"/>
    </row>
    <row r="30" spans="1:12" ht="48" customHeight="1" x14ac:dyDescent="0.25">
      <c r="A30" s="13">
        <v>9</v>
      </c>
      <c r="B30" s="13">
        <v>2</v>
      </c>
      <c r="C30" s="13">
        <v>23</v>
      </c>
      <c r="D30" s="53" t="s">
        <v>36</v>
      </c>
      <c r="E30" s="51"/>
      <c r="F30" s="51"/>
      <c r="G30" s="51"/>
      <c r="H30" s="51"/>
      <c r="I30" s="51"/>
      <c r="J30" s="51"/>
      <c r="K30" s="51"/>
      <c r="L30" s="52"/>
    </row>
    <row r="31" spans="1:12" ht="27" customHeight="1" x14ac:dyDescent="0.25">
      <c r="A31" s="12"/>
      <c r="B31" s="8"/>
      <c r="C31" s="15"/>
      <c r="D31" s="19" t="s">
        <v>18</v>
      </c>
      <c r="E31" s="20" t="s">
        <v>7</v>
      </c>
      <c r="F31" s="21">
        <v>0</v>
      </c>
      <c r="G31" s="21" t="s">
        <v>40</v>
      </c>
      <c r="H31" s="21">
        <v>0</v>
      </c>
      <c r="I31" s="21">
        <v>0</v>
      </c>
      <c r="J31" s="21">
        <v>0</v>
      </c>
      <c r="K31" s="21">
        <v>0</v>
      </c>
      <c r="L31" s="21"/>
    </row>
    <row r="32" spans="1:12" ht="27" customHeight="1" x14ac:dyDescent="0.25">
      <c r="A32" s="2"/>
      <c r="B32" s="6"/>
      <c r="C32" s="16"/>
      <c r="D32" s="19" t="s">
        <v>19</v>
      </c>
      <c r="E32" s="20" t="s">
        <v>7</v>
      </c>
      <c r="F32" s="21">
        <v>0</v>
      </c>
      <c r="G32" s="21" t="s">
        <v>40</v>
      </c>
      <c r="H32" s="21">
        <v>0</v>
      </c>
      <c r="I32" s="21">
        <v>0</v>
      </c>
      <c r="J32" s="21">
        <v>0</v>
      </c>
      <c r="K32" s="21">
        <v>0</v>
      </c>
      <c r="L32" s="21"/>
    </row>
    <row r="33" spans="1:12" ht="27" customHeight="1" x14ac:dyDescent="0.25">
      <c r="A33" s="2"/>
      <c r="B33" s="6"/>
      <c r="C33" s="16"/>
      <c r="D33" s="19" t="s">
        <v>20</v>
      </c>
      <c r="E33" s="20" t="s">
        <v>7</v>
      </c>
      <c r="F33" s="21">
        <v>0</v>
      </c>
      <c r="G33" s="21" t="s">
        <v>40</v>
      </c>
      <c r="H33" s="21">
        <v>0</v>
      </c>
      <c r="I33" s="21">
        <v>0</v>
      </c>
      <c r="J33" s="21">
        <v>0</v>
      </c>
      <c r="K33" s="21">
        <v>0</v>
      </c>
      <c r="L33" s="21"/>
    </row>
    <row r="34" spans="1:12" ht="27" customHeight="1" x14ac:dyDescent="0.25">
      <c r="A34" s="2"/>
      <c r="B34" s="6"/>
      <c r="C34" s="16"/>
      <c r="D34" s="19" t="s">
        <v>21</v>
      </c>
      <c r="E34" s="20" t="s">
        <v>7</v>
      </c>
      <c r="F34" s="21">
        <v>0</v>
      </c>
      <c r="G34" s="21" t="s">
        <v>40</v>
      </c>
      <c r="H34" s="21">
        <v>0</v>
      </c>
      <c r="I34" s="21">
        <v>0</v>
      </c>
      <c r="J34" s="21">
        <v>0</v>
      </c>
      <c r="K34" s="21">
        <v>0</v>
      </c>
      <c r="L34" s="21"/>
    </row>
    <row r="35" spans="1:12" ht="27" customHeight="1" x14ac:dyDescent="0.25">
      <c r="A35" s="2"/>
      <c r="B35" s="6"/>
      <c r="C35" s="16"/>
      <c r="D35" s="19" t="s">
        <v>22</v>
      </c>
      <c r="E35" s="20" t="s">
        <v>7</v>
      </c>
      <c r="F35" s="21">
        <v>0</v>
      </c>
      <c r="G35" s="21" t="s">
        <v>40</v>
      </c>
      <c r="H35" s="21">
        <v>0</v>
      </c>
      <c r="I35" s="21">
        <v>0</v>
      </c>
      <c r="J35" s="21">
        <v>0</v>
      </c>
      <c r="K35" s="21">
        <v>0</v>
      </c>
      <c r="L35" s="21"/>
    </row>
    <row r="36" spans="1:12" ht="23.25" customHeight="1" x14ac:dyDescent="0.25">
      <c r="A36" s="2"/>
      <c r="B36" s="6"/>
      <c r="C36" s="16"/>
      <c r="D36" s="19" t="s">
        <v>23</v>
      </c>
      <c r="E36" s="20" t="s">
        <v>7</v>
      </c>
      <c r="F36" s="21">
        <v>0</v>
      </c>
      <c r="G36" s="21" t="s">
        <v>40</v>
      </c>
      <c r="H36" s="21">
        <v>0</v>
      </c>
      <c r="I36" s="21">
        <v>0</v>
      </c>
      <c r="J36" s="21">
        <v>0</v>
      </c>
      <c r="K36" s="21">
        <v>0</v>
      </c>
      <c r="L36" s="22"/>
    </row>
    <row r="37" spans="1:12" ht="23.25" customHeight="1" x14ac:dyDescent="0.25">
      <c r="A37" s="2"/>
      <c r="B37" s="6"/>
      <c r="C37" s="16"/>
      <c r="D37" s="19" t="s">
        <v>24</v>
      </c>
      <c r="E37" s="20" t="s">
        <v>7</v>
      </c>
      <c r="F37" s="21">
        <v>0</v>
      </c>
      <c r="G37" s="21" t="s">
        <v>40</v>
      </c>
      <c r="H37" s="21">
        <v>0</v>
      </c>
      <c r="I37" s="21">
        <v>0</v>
      </c>
      <c r="J37" s="21">
        <v>0</v>
      </c>
      <c r="K37" s="21">
        <v>0</v>
      </c>
      <c r="L37" s="21"/>
    </row>
    <row r="38" spans="1:12" ht="23.25" customHeight="1" x14ac:dyDescent="0.25">
      <c r="A38" s="2"/>
      <c r="B38" s="6"/>
      <c r="C38" s="16"/>
      <c r="D38" s="23" t="s">
        <v>25</v>
      </c>
      <c r="E38" s="20" t="s">
        <v>7</v>
      </c>
      <c r="F38" s="21">
        <v>0</v>
      </c>
      <c r="G38" s="21" t="s">
        <v>40</v>
      </c>
      <c r="H38" s="21">
        <v>0</v>
      </c>
      <c r="I38" s="21">
        <v>0</v>
      </c>
      <c r="J38" s="21">
        <v>0</v>
      </c>
      <c r="K38" s="21">
        <v>0</v>
      </c>
      <c r="L38" s="24"/>
    </row>
    <row r="39" spans="1:12" ht="23.25" customHeight="1" x14ac:dyDescent="0.25">
      <c r="A39" s="2"/>
      <c r="B39" s="6"/>
      <c r="C39" s="16"/>
      <c r="D39" s="19" t="s">
        <v>26</v>
      </c>
      <c r="E39" s="20" t="s">
        <v>7</v>
      </c>
      <c r="F39" s="21">
        <v>0</v>
      </c>
      <c r="G39" s="21" t="s">
        <v>40</v>
      </c>
      <c r="H39" s="21">
        <v>0</v>
      </c>
      <c r="I39" s="21">
        <v>0</v>
      </c>
      <c r="J39" s="21">
        <v>0</v>
      </c>
      <c r="K39" s="21">
        <v>0</v>
      </c>
      <c r="L39" s="24"/>
    </row>
    <row r="40" spans="1:12" ht="24.75" customHeight="1" x14ac:dyDescent="0.25">
      <c r="A40" s="2"/>
      <c r="B40" s="6"/>
      <c r="C40" s="16"/>
      <c r="D40" s="19" t="s">
        <v>27</v>
      </c>
      <c r="E40" s="20" t="s">
        <v>7</v>
      </c>
      <c r="F40" s="21">
        <v>0</v>
      </c>
      <c r="G40" s="21" t="s">
        <v>40</v>
      </c>
      <c r="H40" s="21">
        <v>0</v>
      </c>
      <c r="I40" s="21">
        <v>0</v>
      </c>
      <c r="J40" s="21">
        <v>0</v>
      </c>
      <c r="K40" s="21">
        <v>0</v>
      </c>
      <c r="L40" s="25"/>
    </row>
    <row r="41" spans="1:12" ht="23.25" customHeight="1" x14ac:dyDescent="0.25">
      <c r="A41" s="2"/>
      <c r="B41" s="6"/>
      <c r="C41" s="16"/>
      <c r="D41" s="19" t="s">
        <v>28</v>
      </c>
      <c r="E41" s="20" t="s">
        <v>7</v>
      </c>
      <c r="F41" s="21">
        <v>0</v>
      </c>
      <c r="G41" s="21" t="s">
        <v>40</v>
      </c>
      <c r="H41" s="21">
        <v>0</v>
      </c>
      <c r="I41" s="21">
        <v>0</v>
      </c>
      <c r="J41" s="21">
        <v>0</v>
      </c>
      <c r="K41" s="21">
        <v>0</v>
      </c>
      <c r="L41" s="21"/>
    </row>
    <row r="42" spans="1:12" ht="23.25" customHeight="1" x14ac:dyDescent="0.25">
      <c r="A42" s="2"/>
      <c r="B42" s="6"/>
      <c r="C42" s="16"/>
      <c r="D42" s="19" t="s">
        <v>29</v>
      </c>
      <c r="E42" s="20" t="s">
        <v>7</v>
      </c>
      <c r="F42" s="21">
        <v>0</v>
      </c>
      <c r="G42" s="21" t="s">
        <v>40</v>
      </c>
      <c r="H42" s="21">
        <v>0</v>
      </c>
      <c r="I42" s="21">
        <v>0</v>
      </c>
      <c r="J42" s="21">
        <v>0</v>
      </c>
      <c r="K42" s="21">
        <v>0</v>
      </c>
      <c r="L42" s="21"/>
    </row>
    <row r="43" spans="1:12" ht="23.25" customHeight="1" x14ac:dyDescent="0.25">
      <c r="A43" s="2"/>
      <c r="B43" s="6"/>
      <c r="C43" s="16"/>
      <c r="D43" s="19" t="s">
        <v>30</v>
      </c>
      <c r="E43" s="20" t="s">
        <v>7</v>
      </c>
      <c r="F43" s="21">
        <v>0</v>
      </c>
      <c r="G43" s="21" t="s">
        <v>40</v>
      </c>
      <c r="H43" s="21">
        <v>0</v>
      </c>
      <c r="I43" s="21">
        <v>0</v>
      </c>
      <c r="J43" s="21">
        <v>0</v>
      </c>
      <c r="K43" s="21">
        <v>0</v>
      </c>
      <c r="L43" s="21"/>
    </row>
    <row r="44" spans="1:12" ht="23.25" customHeight="1" x14ac:dyDescent="0.25">
      <c r="A44" s="2"/>
      <c r="B44" s="6"/>
      <c r="C44" s="16"/>
      <c r="D44" s="19" t="s">
        <v>31</v>
      </c>
      <c r="E44" s="20" t="s">
        <v>7</v>
      </c>
      <c r="F44" s="21">
        <v>0</v>
      </c>
      <c r="G44" s="21" t="s">
        <v>40</v>
      </c>
      <c r="H44" s="21">
        <v>0</v>
      </c>
      <c r="I44" s="21">
        <v>0</v>
      </c>
      <c r="J44" s="21">
        <v>0</v>
      </c>
      <c r="K44" s="21">
        <v>0</v>
      </c>
      <c r="L44" s="21"/>
    </row>
    <row r="45" spans="1:12" ht="23.25" customHeight="1" x14ac:dyDescent="0.25">
      <c r="A45" s="2"/>
      <c r="B45" s="6"/>
      <c r="C45" s="16"/>
      <c r="D45" s="19" t="s">
        <v>32</v>
      </c>
      <c r="E45" s="20" t="s">
        <v>7</v>
      </c>
      <c r="F45" s="21">
        <v>0</v>
      </c>
      <c r="G45" s="21" t="s">
        <v>40</v>
      </c>
      <c r="H45" s="21">
        <v>0</v>
      </c>
      <c r="I45" s="21">
        <v>0</v>
      </c>
      <c r="J45" s="21">
        <v>0</v>
      </c>
      <c r="K45" s="21">
        <v>0</v>
      </c>
      <c r="L45" s="21"/>
    </row>
    <row r="46" spans="1:12" ht="23.25" customHeight="1" x14ac:dyDescent="0.25">
      <c r="A46" s="2"/>
      <c r="B46" s="6"/>
      <c r="C46" s="16"/>
      <c r="D46" s="19" t="s">
        <v>33</v>
      </c>
      <c r="E46" s="20" t="s">
        <v>7</v>
      </c>
      <c r="F46" s="21">
        <v>0</v>
      </c>
      <c r="G46" s="21" t="s">
        <v>40</v>
      </c>
      <c r="H46" s="21">
        <v>0</v>
      </c>
      <c r="I46" s="21">
        <v>0</v>
      </c>
      <c r="J46" s="21">
        <v>0</v>
      </c>
      <c r="K46" s="21">
        <v>0</v>
      </c>
      <c r="L46" s="21"/>
    </row>
    <row r="47" spans="1:12" ht="23.25" customHeight="1" x14ac:dyDescent="0.25">
      <c r="A47" s="17"/>
      <c r="B47" s="7"/>
      <c r="C47" s="7"/>
      <c r="D47" s="23" t="s">
        <v>34</v>
      </c>
      <c r="E47" s="26" t="s">
        <v>7</v>
      </c>
      <c r="F47" s="21">
        <v>0</v>
      </c>
      <c r="G47" s="21" t="s">
        <v>40</v>
      </c>
      <c r="H47" s="21">
        <v>0</v>
      </c>
      <c r="I47" s="21">
        <v>0</v>
      </c>
      <c r="J47" s="21">
        <v>0</v>
      </c>
      <c r="K47" s="21">
        <v>0</v>
      </c>
      <c r="L47" s="27"/>
    </row>
    <row r="48" spans="1:12" ht="49.5" customHeight="1" x14ac:dyDescent="0.25">
      <c r="A48" s="13">
        <v>9</v>
      </c>
      <c r="B48" s="13">
        <v>2</v>
      </c>
      <c r="C48" s="13">
        <v>22</v>
      </c>
      <c r="D48" s="53" t="s">
        <v>39</v>
      </c>
      <c r="E48" s="51"/>
      <c r="F48" s="51"/>
      <c r="G48" s="51"/>
      <c r="H48" s="51"/>
      <c r="I48" s="51"/>
      <c r="J48" s="51"/>
      <c r="K48" s="51"/>
      <c r="L48" s="52"/>
    </row>
    <row r="49" spans="1:12" ht="24.75" customHeight="1" x14ac:dyDescent="0.25">
      <c r="A49" s="12"/>
      <c r="B49" s="8"/>
      <c r="C49" s="15"/>
      <c r="D49" s="19" t="s">
        <v>18</v>
      </c>
      <c r="E49" s="20" t="s">
        <v>16</v>
      </c>
      <c r="F49" s="21">
        <v>13.4</v>
      </c>
      <c r="G49" s="21" t="s">
        <v>37</v>
      </c>
      <c r="H49" s="21">
        <v>14.6</v>
      </c>
      <c r="I49" s="21">
        <f>H49-14</f>
        <v>0.59999999999999964</v>
      </c>
      <c r="J49" s="28">
        <f>H49/14*100-100</f>
        <v>4.2857142857142918</v>
      </c>
      <c r="K49" s="28">
        <f>H49/F49*100</f>
        <v>108.95522388059702</v>
      </c>
      <c r="L49" s="47" t="s">
        <v>46</v>
      </c>
    </row>
    <row r="50" spans="1:12" ht="24.75" customHeight="1" x14ac:dyDescent="0.25">
      <c r="A50" s="2"/>
      <c r="B50" s="6"/>
      <c r="C50" s="16"/>
      <c r="D50" s="19" t="s">
        <v>19</v>
      </c>
      <c r="E50" s="20" t="s">
        <v>16</v>
      </c>
      <c r="F50" s="21">
        <v>14.1</v>
      </c>
      <c r="G50" s="21" t="s">
        <v>37</v>
      </c>
      <c r="H50" s="21">
        <v>15.1</v>
      </c>
      <c r="I50" s="21">
        <f t="shared" ref="I50:I65" si="2">H50-14</f>
        <v>1.0999999999999996</v>
      </c>
      <c r="J50" s="28">
        <f t="shared" ref="J50:J65" si="3">H50/14*100-100</f>
        <v>7.857142857142847</v>
      </c>
      <c r="K50" s="28">
        <f t="shared" ref="K50:K65" si="4">H50/F50*100</f>
        <v>107.0921985815603</v>
      </c>
      <c r="L50" s="48"/>
    </row>
    <row r="51" spans="1:12" ht="24.75" customHeight="1" x14ac:dyDescent="0.25">
      <c r="A51" s="2"/>
      <c r="B51" s="6"/>
      <c r="C51" s="16"/>
      <c r="D51" s="19" t="s">
        <v>20</v>
      </c>
      <c r="E51" s="20" t="s">
        <v>16</v>
      </c>
      <c r="F51" s="21">
        <v>16.100000000000001</v>
      </c>
      <c r="G51" s="21" t="s">
        <v>37</v>
      </c>
      <c r="H51" s="21">
        <v>16.5</v>
      </c>
      <c r="I51" s="21">
        <f t="shared" si="2"/>
        <v>2.5</v>
      </c>
      <c r="J51" s="28">
        <f t="shared" si="3"/>
        <v>17.857142857142861</v>
      </c>
      <c r="K51" s="28">
        <f t="shared" si="4"/>
        <v>102.48447204968943</v>
      </c>
      <c r="L51" s="48"/>
    </row>
    <row r="52" spans="1:12" ht="24.75" customHeight="1" x14ac:dyDescent="0.25">
      <c r="A52" s="2"/>
      <c r="B52" s="6"/>
      <c r="C52" s="16"/>
      <c r="D52" s="19" t="s">
        <v>21</v>
      </c>
      <c r="E52" s="20" t="s">
        <v>16</v>
      </c>
      <c r="F52" s="21">
        <v>14.1</v>
      </c>
      <c r="G52" s="21" t="s">
        <v>37</v>
      </c>
      <c r="H52" s="21">
        <v>14.4</v>
      </c>
      <c r="I52" s="21">
        <f t="shared" si="2"/>
        <v>0.40000000000000036</v>
      </c>
      <c r="J52" s="28">
        <f t="shared" si="3"/>
        <v>2.8571428571428754</v>
      </c>
      <c r="K52" s="28">
        <f t="shared" si="4"/>
        <v>102.1276595744681</v>
      </c>
      <c r="L52" s="48"/>
    </row>
    <row r="53" spans="1:12" ht="24.75" customHeight="1" x14ac:dyDescent="0.25">
      <c r="A53" s="2"/>
      <c r="B53" s="6"/>
      <c r="C53" s="16"/>
      <c r="D53" s="19" t="s">
        <v>22</v>
      </c>
      <c r="E53" s="20" t="s">
        <v>16</v>
      </c>
      <c r="F53" s="28">
        <v>14.5</v>
      </c>
      <c r="G53" s="21" t="s">
        <v>37</v>
      </c>
      <c r="H53" s="28">
        <v>15.1</v>
      </c>
      <c r="I53" s="21">
        <f t="shared" si="2"/>
        <v>1.0999999999999996</v>
      </c>
      <c r="J53" s="28">
        <f t="shared" si="3"/>
        <v>7.857142857142847</v>
      </c>
      <c r="K53" s="28">
        <f t="shared" si="4"/>
        <v>104.13793103448276</v>
      </c>
      <c r="L53" s="48"/>
    </row>
    <row r="54" spans="1:12" ht="24.75" customHeight="1" x14ac:dyDescent="0.25">
      <c r="A54" s="2"/>
      <c r="B54" s="6"/>
      <c r="C54" s="16"/>
      <c r="D54" s="19" t="s">
        <v>23</v>
      </c>
      <c r="E54" s="20" t="s">
        <v>16</v>
      </c>
      <c r="F54" s="21">
        <v>14.4</v>
      </c>
      <c r="G54" s="21" t="s">
        <v>37</v>
      </c>
      <c r="H54" s="21">
        <v>14.5</v>
      </c>
      <c r="I54" s="21">
        <f t="shared" si="2"/>
        <v>0.5</v>
      </c>
      <c r="J54" s="28">
        <f t="shared" si="3"/>
        <v>3.5714285714285836</v>
      </c>
      <c r="K54" s="28">
        <f t="shared" si="4"/>
        <v>100.69444444444444</v>
      </c>
      <c r="L54" s="48"/>
    </row>
    <row r="55" spans="1:12" ht="24.75" customHeight="1" x14ac:dyDescent="0.25">
      <c r="A55" s="2"/>
      <c r="B55" s="6"/>
      <c r="C55" s="16"/>
      <c r="D55" s="19" t="s">
        <v>24</v>
      </c>
      <c r="E55" s="20" t="s">
        <v>16</v>
      </c>
      <c r="F55" s="28">
        <v>14.2</v>
      </c>
      <c r="G55" s="21" t="s">
        <v>37</v>
      </c>
      <c r="H55" s="28">
        <v>14.7</v>
      </c>
      <c r="I55" s="21">
        <f t="shared" si="2"/>
        <v>0.69999999999999929</v>
      </c>
      <c r="J55" s="28">
        <f t="shared" si="3"/>
        <v>5</v>
      </c>
      <c r="K55" s="28">
        <f t="shared" si="4"/>
        <v>103.52112676056338</v>
      </c>
      <c r="L55" s="48"/>
    </row>
    <row r="56" spans="1:12" ht="24.75" customHeight="1" x14ac:dyDescent="0.25">
      <c r="A56" s="2"/>
      <c r="B56" s="6"/>
      <c r="C56" s="16"/>
      <c r="D56" s="23" t="s">
        <v>25</v>
      </c>
      <c r="E56" s="20" t="s">
        <v>16</v>
      </c>
      <c r="F56" s="21">
        <v>14.7</v>
      </c>
      <c r="G56" s="21" t="s">
        <v>37</v>
      </c>
      <c r="H56" s="21">
        <v>14.8</v>
      </c>
      <c r="I56" s="21">
        <f t="shared" si="2"/>
        <v>0.80000000000000071</v>
      </c>
      <c r="J56" s="28">
        <f t="shared" si="3"/>
        <v>5.7142857142857224</v>
      </c>
      <c r="K56" s="28">
        <f t="shared" si="4"/>
        <v>100.68027210884354</v>
      </c>
      <c r="L56" s="48"/>
    </row>
    <row r="57" spans="1:12" ht="24.75" customHeight="1" x14ac:dyDescent="0.25">
      <c r="A57" s="2"/>
      <c r="B57" s="6"/>
      <c r="C57" s="16"/>
      <c r="D57" s="19" t="s">
        <v>26</v>
      </c>
      <c r="E57" s="20" t="s">
        <v>16</v>
      </c>
      <c r="F57" s="21">
        <v>14.5</v>
      </c>
      <c r="G57" s="21" t="s">
        <v>37</v>
      </c>
      <c r="H57" s="21">
        <v>15.7</v>
      </c>
      <c r="I57" s="21">
        <f t="shared" si="2"/>
        <v>1.6999999999999993</v>
      </c>
      <c r="J57" s="28">
        <f t="shared" si="3"/>
        <v>12.142857142857139</v>
      </c>
      <c r="K57" s="28">
        <f t="shared" si="4"/>
        <v>108.27586206896551</v>
      </c>
      <c r="L57" s="48"/>
    </row>
    <row r="58" spans="1:12" ht="24.75" customHeight="1" x14ac:dyDescent="0.25">
      <c r="A58" s="2"/>
      <c r="B58" s="6"/>
      <c r="C58" s="16"/>
      <c r="D58" s="19" t="s">
        <v>27</v>
      </c>
      <c r="E58" s="20" t="s">
        <v>16</v>
      </c>
      <c r="F58" s="21">
        <v>14.4</v>
      </c>
      <c r="G58" s="21" t="s">
        <v>37</v>
      </c>
      <c r="H58" s="21">
        <v>14.9</v>
      </c>
      <c r="I58" s="21">
        <f t="shared" si="2"/>
        <v>0.90000000000000036</v>
      </c>
      <c r="J58" s="28">
        <f t="shared" si="3"/>
        <v>6.4285714285714306</v>
      </c>
      <c r="K58" s="28">
        <f t="shared" si="4"/>
        <v>103.47222222222223</v>
      </c>
      <c r="L58" s="48"/>
    </row>
    <row r="59" spans="1:12" ht="24.75" customHeight="1" x14ac:dyDescent="0.25">
      <c r="A59" s="2"/>
      <c r="B59" s="6"/>
      <c r="C59" s="16"/>
      <c r="D59" s="19" t="s">
        <v>28</v>
      </c>
      <c r="E59" s="20" t="s">
        <v>16</v>
      </c>
      <c r="F59" s="28">
        <v>14.5</v>
      </c>
      <c r="G59" s="21" t="s">
        <v>37</v>
      </c>
      <c r="H59" s="28">
        <v>14.6</v>
      </c>
      <c r="I59" s="21">
        <f t="shared" si="2"/>
        <v>0.59999999999999964</v>
      </c>
      <c r="J59" s="28">
        <f t="shared" si="3"/>
        <v>4.2857142857142918</v>
      </c>
      <c r="K59" s="28">
        <f t="shared" si="4"/>
        <v>100.68965517241379</v>
      </c>
      <c r="L59" s="48"/>
    </row>
    <row r="60" spans="1:12" ht="24.75" customHeight="1" x14ac:dyDescent="0.25">
      <c r="A60" s="2"/>
      <c r="B60" s="6"/>
      <c r="C60" s="16"/>
      <c r="D60" s="19" t="s">
        <v>29</v>
      </c>
      <c r="E60" s="20" t="s">
        <v>16</v>
      </c>
      <c r="F60" s="21">
        <v>14.3</v>
      </c>
      <c r="G60" s="21" t="s">
        <v>37</v>
      </c>
      <c r="H60" s="21">
        <v>15.1</v>
      </c>
      <c r="I60" s="21">
        <f t="shared" si="2"/>
        <v>1.0999999999999996</v>
      </c>
      <c r="J60" s="28">
        <f t="shared" si="3"/>
        <v>7.857142857142847</v>
      </c>
      <c r="K60" s="28">
        <f t="shared" si="4"/>
        <v>105.59440559440559</v>
      </c>
      <c r="L60" s="48"/>
    </row>
    <row r="61" spans="1:12" ht="24.75" customHeight="1" x14ac:dyDescent="0.25">
      <c r="A61" s="2"/>
      <c r="B61" s="6"/>
      <c r="C61" s="16"/>
      <c r="D61" s="19" t="s">
        <v>30</v>
      </c>
      <c r="E61" s="20" t="s">
        <v>16</v>
      </c>
      <c r="F61" s="21">
        <v>14.5</v>
      </c>
      <c r="G61" s="21" t="s">
        <v>37</v>
      </c>
      <c r="H61" s="21">
        <v>14.3</v>
      </c>
      <c r="I61" s="21">
        <f t="shared" si="2"/>
        <v>0.30000000000000071</v>
      </c>
      <c r="J61" s="28">
        <f t="shared" si="3"/>
        <v>2.142857142857153</v>
      </c>
      <c r="K61" s="28">
        <f t="shared" si="4"/>
        <v>98.620689655172427</v>
      </c>
      <c r="L61" s="48"/>
    </row>
    <row r="62" spans="1:12" ht="24.75" customHeight="1" x14ac:dyDescent="0.25">
      <c r="A62" s="2"/>
      <c r="B62" s="6"/>
      <c r="C62" s="16"/>
      <c r="D62" s="19" t="s">
        <v>31</v>
      </c>
      <c r="E62" s="20" t="s">
        <v>16</v>
      </c>
      <c r="F62" s="21">
        <v>14.5</v>
      </c>
      <c r="G62" s="21" t="s">
        <v>37</v>
      </c>
      <c r="H62" s="21">
        <v>14.5</v>
      </c>
      <c r="I62" s="21">
        <f t="shared" si="2"/>
        <v>0.5</v>
      </c>
      <c r="J62" s="28">
        <f t="shared" si="3"/>
        <v>3.5714285714285836</v>
      </c>
      <c r="K62" s="28">
        <f t="shared" si="4"/>
        <v>100</v>
      </c>
      <c r="L62" s="48"/>
    </row>
    <row r="63" spans="1:12" ht="24.75" customHeight="1" x14ac:dyDescent="0.25">
      <c r="A63" s="2"/>
      <c r="B63" s="6"/>
      <c r="C63" s="16"/>
      <c r="D63" s="19" t="s">
        <v>32</v>
      </c>
      <c r="E63" s="20" t="s">
        <v>16</v>
      </c>
      <c r="F63" s="21">
        <v>13.6</v>
      </c>
      <c r="G63" s="21" t="s">
        <v>37</v>
      </c>
      <c r="H63" s="21">
        <v>14.7</v>
      </c>
      <c r="I63" s="21">
        <f t="shared" si="2"/>
        <v>0.69999999999999929</v>
      </c>
      <c r="J63" s="28">
        <f t="shared" si="3"/>
        <v>5</v>
      </c>
      <c r="K63" s="28">
        <f t="shared" si="4"/>
        <v>108.08823529411764</v>
      </c>
      <c r="L63" s="48"/>
    </row>
    <row r="64" spans="1:12" ht="24.75" customHeight="1" x14ac:dyDescent="0.25">
      <c r="A64" s="2"/>
      <c r="B64" s="6"/>
      <c r="C64" s="16"/>
      <c r="D64" s="19" t="s">
        <v>33</v>
      </c>
      <c r="E64" s="20" t="s">
        <v>16</v>
      </c>
      <c r="F64" s="21">
        <v>15.7</v>
      </c>
      <c r="G64" s="21" t="s">
        <v>37</v>
      </c>
      <c r="H64" s="21">
        <v>15.3</v>
      </c>
      <c r="I64" s="21">
        <f t="shared" si="2"/>
        <v>1.3000000000000007</v>
      </c>
      <c r="J64" s="28">
        <f t="shared" si="3"/>
        <v>9.2857142857142918</v>
      </c>
      <c r="K64" s="28">
        <f t="shared" si="4"/>
        <v>97.452229299363069</v>
      </c>
      <c r="L64" s="48"/>
    </row>
    <row r="65" spans="1:12" ht="24.75" customHeight="1" x14ac:dyDescent="0.25">
      <c r="A65" s="2"/>
      <c r="B65" s="6"/>
      <c r="C65" s="6"/>
      <c r="D65" s="19" t="s">
        <v>34</v>
      </c>
      <c r="E65" s="20" t="s">
        <v>16</v>
      </c>
      <c r="F65" s="21">
        <v>15.9</v>
      </c>
      <c r="G65" s="21" t="s">
        <v>37</v>
      </c>
      <c r="H65" s="21">
        <v>13.7</v>
      </c>
      <c r="I65" s="21">
        <f t="shared" si="2"/>
        <v>-0.30000000000000071</v>
      </c>
      <c r="J65" s="28">
        <f t="shared" si="3"/>
        <v>-2.142857142857153</v>
      </c>
      <c r="K65" s="28">
        <f t="shared" si="4"/>
        <v>86.163522012578611</v>
      </c>
      <c r="L65" s="49"/>
    </row>
    <row r="68" spans="1:12" ht="32.25" customHeight="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</row>
  </sheetData>
  <mergeCells count="18">
    <mergeCell ref="D48:L48"/>
    <mergeCell ref="E9:E10"/>
    <mergeCell ref="L13:L29"/>
    <mergeCell ref="C9:C10"/>
    <mergeCell ref="A68:L68"/>
    <mergeCell ref="A2:L2"/>
    <mergeCell ref="A3:L3"/>
    <mergeCell ref="F9:H9"/>
    <mergeCell ref="C11:L11"/>
    <mergeCell ref="I9:I10"/>
    <mergeCell ref="J9:J10"/>
    <mergeCell ref="A9:B9"/>
    <mergeCell ref="L49:L65"/>
    <mergeCell ref="K9:K10"/>
    <mergeCell ref="L9:L10"/>
    <mergeCell ref="D9:D10"/>
    <mergeCell ref="D12:L12"/>
    <mergeCell ref="D30:L3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2017-08-17T07:19:45Z</cp:lastPrinted>
  <dcterms:created xsi:type="dcterms:W3CDTF">2014-07-22T10:41:33Z</dcterms:created>
  <dcterms:modified xsi:type="dcterms:W3CDTF">2017-08-17T07:20:09Z</dcterms:modified>
</cp:coreProperties>
</file>