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38" yWindow="125" windowWidth="14826" windowHeight="8014" activeTab="1"/>
  </bookViews>
  <sheets>
    <sheet name="1" sheetId="1" r:id="rId1"/>
    <sheet name="2" sheetId="2" r:id="rId2"/>
    <sheet name="5" sheetId="5" r:id="rId3"/>
    <sheet name="6" sheetId="6" r:id="rId4"/>
  </sheets>
  <definedNames>
    <definedName name="_Hlk123145127" localSheetId="1">'2'!$B$13</definedName>
    <definedName name="_Hlk124877740" localSheetId="0">'1'!$B$14</definedName>
  </definedNames>
  <calcPr calcId="145621"/>
</workbook>
</file>

<file path=xl/calcChain.xml><?xml version="1.0" encoding="utf-8"?>
<calcChain xmlns="http://schemas.openxmlformats.org/spreadsheetml/2006/main">
  <c r="M35" i="5" l="1"/>
  <c r="F15" i="6" l="1"/>
  <c r="F16" i="6"/>
  <c r="F18" i="6"/>
  <c r="F19" i="6"/>
  <c r="F22" i="6"/>
  <c r="I15" i="6"/>
  <c r="H15" i="6"/>
  <c r="G15" i="6"/>
  <c r="H16" i="6"/>
  <c r="O24" i="5"/>
  <c r="N40" i="5"/>
  <c r="O40" i="5"/>
  <c r="P40" i="5"/>
  <c r="Q40" i="5"/>
  <c r="R40" i="5"/>
  <c r="S40" i="5"/>
  <c r="M40" i="5"/>
  <c r="P24" i="5"/>
  <c r="M22" i="5"/>
  <c r="N24" i="5"/>
  <c r="M24" i="5"/>
  <c r="M21" i="5"/>
  <c r="O21" i="5"/>
  <c r="O20" i="5" s="1"/>
  <c r="N21" i="5"/>
  <c r="N20" i="5" s="1"/>
  <c r="G16" i="6" l="1"/>
  <c r="I16" i="6"/>
  <c r="J16" i="6"/>
  <c r="J15" i="6" s="1"/>
  <c r="K16" i="6"/>
  <c r="K15" i="6" s="1"/>
  <c r="L16" i="6"/>
  <c r="L15" i="6" s="1"/>
  <c r="M16" i="6"/>
  <c r="M15" i="6" s="1"/>
  <c r="N16" i="6"/>
  <c r="N15" i="6" s="1"/>
  <c r="P22" i="5" l="1"/>
  <c r="Q22" i="5"/>
  <c r="R22" i="5"/>
  <c r="S22" i="5"/>
  <c r="T22" i="5"/>
  <c r="P21" i="5" l="1"/>
  <c r="Q21" i="5"/>
  <c r="R21" i="5"/>
  <c r="S21" i="5"/>
  <c r="T21" i="5"/>
  <c r="N35" i="5"/>
  <c r="N34" i="5" s="1"/>
  <c r="N17" i="5" s="1"/>
  <c r="N16" i="5" s="1"/>
  <c r="O35" i="5"/>
  <c r="O34" i="5" s="1"/>
  <c r="O17" i="5" s="1"/>
  <c r="O16" i="5" s="1"/>
  <c r="P34" i="5"/>
  <c r="Q35" i="5"/>
  <c r="Q34" i="5" s="1"/>
  <c r="R35" i="5"/>
  <c r="R34" i="5" s="1"/>
  <c r="S35" i="5"/>
  <c r="S34" i="5" s="1"/>
  <c r="T35" i="5"/>
  <c r="T34" i="5" s="1"/>
  <c r="M34" i="5"/>
  <c r="N39" i="5"/>
  <c r="O39" i="5"/>
  <c r="P39" i="5"/>
  <c r="Q39" i="5"/>
  <c r="R39" i="5"/>
  <c r="S39" i="5"/>
  <c r="T40" i="5"/>
  <c r="T39" i="5" s="1"/>
  <c r="M39" i="5"/>
  <c r="S17" i="5" l="1"/>
  <c r="S16" i="5" s="1"/>
  <c r="Q17" i="5"/>
  <c r="Q16" i="5" s="1"/>
  <c r="T17" i="5"/>
  <c r="T16" i="5" s="1"/>
  <c r="R17" i="5"/>
  <c r="R16" i="5" s="1"/>
  <c r="P17" i="5"/>
  <c r="P16" i="5" s="1"/>
  <c r="M17" i="5"/>
  <c r="M16" i="5" s="1"/>
</calcChain>
</file>

<file path=xl/sharedStrings.xml><?xml version="1.0" encoding="utf-8"?>
<sst xmlns="http://schemas.openxmlformats.org/spreadsheetml/2006/main" count="368" uniqueCount="211">
  <si>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</si>
  <si>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</si>
  <si>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</si>
  <si>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</si>
  <si>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Значения целевых показателей (индикаторов)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</si>
  <si>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</si>
  <si>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</si>
  <si>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</si>
  <si>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</si>
  <si>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</si>
  <si>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</si>
  <si>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</si>
  <si>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</si>
  <si>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</si>
  <si>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</si>
  <si>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МП</t>
  </si>
  <si>
    <t>Пп</t>
  </si>
  <si>
    <t>факт</t>
  </si>
  <si>
    <t>оценка</t>
  </si>
  <si>
    <t>прогноз</t>
  </si>
  <si>
    <t>Целевые показатели в области энергосбережения и повышения энергетической эффективности, характеризующим оснащенность приборами учета используемых энергетических ресурсов</t>
  </si>
  <si>
    <t>Доля многоквартирных домов, оснащенных коллективными (общедомовыми) приборами учета электрической энергии от общего числа многоквартирных домов</t>
  </si>
  <si>
    <t>%</t>
  </si>
  <si>
    <t>Доля многоквартирных домов, оснащенных коллективными (общедомовыми) приборами учета тепловой энергии от общего числа многоквартирных домов</t>
  </si>
  <si>
    <t>Доля многоквартирных домов, оснащенных коллективными (общедомовыми) приборами учета природного газа от общего числа многоквартирных домов</t>
  </si>
  <si>
    <t>Доля многоквартирных домов, оснащенных коллективными (общедомовыми) приборами учета холодной воды от общего числа многоквартирных домов</t>
  </si>
  <si>
    <t>Доля многоквартирных домов, оснащенных коллективными (общедомовыми) приборами учета горячей воды от общего числа многоквартирных домов</t>
  </si>
  <si>
    <t>Доля жилых, нежилых помещений в многоквартирных домах, жилых домах (домовладениях), оснащенных индивидуальными приборами учета электрической энергии в общем количестве жилых, нежилых помещений в многоквартирных домах, жилых домах (домовладениях)</t>
  </si>
  <si>
    <t>Доля жилых, нежилых помещений в многоквартирных домах, жилых домах (домовладениях), оснащенных индивидуальными приборами учета тепловой энергии в общем количестве жилых, нежилых помещений в многоквартирных домах, жилых домах (домовладениях)</t>
  </si>
  <si>
    <t>Доля жилых, нежилых помещений в многоквартирных домах, жилых домах (домовладениях), оснащенных индивидуальными приборами учета природного газа в общем количестве жилых, нежилых помещений в многоквартирных домах, жилых домах (домовладениях)</t>
  </si>
  <si>
    <t>Доля жилых, нежилых помещений в многоквартирных домах, жилых домах (домовладениях), оснащенных индивидуальными приборами учета холодной воды в общем количестве жилых, нежилых помещений в многоквартирных домах, жилых домах (домовладениях)</t>
  </si>
  <si>
    <t>Доля жилых, нежилых помещений в многоквартирных домах, жилых домах (домовладениях), оснащенных индивидуальными приборами учета горячей воды в общем количестве жилых, нежилых помещений в многоквартирных домах, жилых домах (домовладениях)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</si>
  <si>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</si>
  <si>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</si>
  <si>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муниципальными учреждениями на территории муниципального образования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</si>
  <si>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муниципальными учреждениями на территории муниципального образования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</si>
  <si>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муниципальными учреждениями на территории муниципального образования</t>
  </si>
  <si>
    <t>Целевые показатели в области энергосбережения и повышения энергетической эффективности, характеризующие потребление энергетических ресурсов в муниципальных организациях, находящихся в ведении органов местного самоуправления</t>
  </si>
  <si>
    <t>Удельный расход тепловой энергии зданиями и помещениями учебно-воспитательного назначения</t>
  </si>
  <si>
    <t>Гкал/кв. м.</t>
  </si>
  <si>
    <t>Удельный расход электрической энергии зданиями и помещениями учебно-воспитательного назначения</t>
  </si>
  <si>
    <r>
      <t>кВт</t>
    </r>
    <r>
      <rPr>
        <vertAlign val="superscript"/>
        <sz val="10"/>
        <color theme="1"/>
        <rFont val="Times New Roman"/>
        <family val="1"/>
        <charset val="204"/>
      </rPr>
      <t>.</t>
    </r>
    <r>
      <rPr>
        <sz val="10"/>
        <color theme="1"/>
        <rFont val="Times New Roman"/>
        <family val="1"/>
        <charset val="204"/>
      </rPr>
      <t>ч/кв. м.</t>
    </r>
  </si>
  <si>
    <t>Удельный расход электрической на снабжение органов местного самоуправления и муниципальных учреждений</t>
  </si>
  <si>
    <t>Удельный расход тепловой энергии на снабжение органов местного самоуправления и муниципальных учреждений</t>
  </si>
  <si>
    <t>Удельный расход холодной воды на снабжение органов местного самоуправления и муниципальных учреждений</t>
  </si>
  <si>
    <t>куб. м./чел.</t>
  </si>
  <si>
    <t>Удельный расход горячей воды на снабжение органов местного самоуправления и муниципальных учреждений</t>
  </si>
  <si>
    <t>Удельный расход природного газа на снабжение органов местного самоуправления и муниципальных учреждений</t>
  </si>
  <si>
    <t>куб. м./кв. м.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</si>
  <si>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</t>
  </si>
  <si>
    <t>Количество энергосервисных договоров (контрактов), заключенных органами местного самоуправления и муниципальными учреждениями</t>
  </si>
  <si>
    <t>един.</t>
  </si>
  <si>
    <t>Целевые показатели в области энергосбережения и повышения энергетической эффективности, характеризующие использование энергетических ресурсов в жилищно-коммунальном хозяйстве</t>
  </si>
  <si>
    <t>Доля многоквартирных домов, имеющих класс энергетической эффективности "B" и выше</t>
  </si>
  <si>
    <t>Удельный расход тепловой энергии в многоквартирных домах</t>
  </si>
  <si>
    <t>Удельный расход холодной воды в многоквартирных домах</t>
  </si>
  <si>
    <t>Удельный расход горячей воды в многоквартирных домах</t>
  </si>
  <si>
    <t>Удельный расход электрической энергии в многоквартирных домах</t>
  </si>
  <si>
    <t>Удельная величина потребления электрической энергии в многоквартирных домах</t>
  </si>
  <si>
    <t>кг.у.т.</t>
  </si>
  <si>
    <t>Удельный расход природного газа в многоквартирных домах с индивидуальными системами газового отопления</t>
  </si>
  <si>
    <t>Удельный расход природного газа в многоквартирных домах с иными системами теплоснабжения</t>
  </si>
  <si>
    <t>Удельный суммарный расход энергетических ресурсов в многоквартирных домах</t>
  </si>
  <si>
    <t>кВт.ч/ кв. м.</t>
  </si>
  <si>
    <t>Удельный расход топлива на выработку тепловой энергии на котельных</t>
  </si>
  <si>
    <t>кг.у.т./Гкал</t>
  </si>
  <si>
    <t>Удельный расход электрической энергии, используемой при передаче тепловой энергии в системах теплоснабжения</t>
  </si>
  <si>
    <r>
      <t>кВт</t>
    </r>
    <r>
      <rPr>
        <vertAlign val="superscript"/>
        <sz val="10"/>
        <color theme="1"/>
        <rFont val="Times New Roman"/>
        <family val="1"/>
        <charset val="204"/>
      </rPr>
      <t>.</t>
    </r>
    <r>
      <rPr>
        <sz val="10"/>
        <color theme="1"/>
        <rFont val="Times New Roman"/>
        <family val="1"/>
        <charset val="204"/>
      </rPr>
      <t>ч/ Гкал</t>
    </r>
  </si>
  <si>
    <t>Доля потерь электрической энергии при ее передаче по распределительным сетям в общем объеме переданной электрической энергии</t>
  </si>
  <si>
    <t>Доля потерь тепловой энергии при ее передаче в общем объеме переданной тепловой энергии</t>
  </si>
  <si>
    <t>Доля потерь воды при ее передаче в общем объеме переданной воды</t>
  </si>
  <si>
    <t>Удельный расход электрической энергии, используемой для передачи (транспортировки) воды в системах водоснабжения</t>
  </si>
  <si>
    <r>
      <t>кВт</t>
    </r>
    <r>
      <rPr>
        <vertAlign val="superscript"/>
        <sz val="10"/>
        <color theme="1"/>
        <rFont val="Times New Roman"/>
        <family val="1"/>
        <charset val="204"/>
      </rPr>
      <t>.</t>
    </r>
    <r>
      <rPr>
        <sz val="10"/>
        <color theme="1"/>
        <rFont val="Times New Roman"/>
        <family val="1"/>
        <charset val="204"/>
      </rPr>
      <t>ч/ куб. м.</t>
    </r>
  </si>
  <si>
    <t>Удельный расход электрической энергии, используемой в системах водоотведения</t>
  </si>
  <si>
    <t>Удельный расход электрической энергии в системах уличного освещения</t>
  </si>
  <si>
    <t>Доля энергоэффективных источников света в системах уличного освещения</t>
  </si>
  <si>
    <t>Целевые показатели в области энергосбережения и повышения энергетической эффективности, характеризующие использование энергетических ресурсов в транспортном комплексе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</si>
  <si>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</t>
  </si>
  <si>
    <t>ед.</t>
  </si>
  <si>
    <t>Единица измерения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</si>
  <si>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муниципальными учреждениями на территории муниципального образования</t>
  </si>
  <si>
    <t>куб. м./кв.м.</t>
  </si>
  <si>
    <t>Наименование подпрограммы, основного мероприятия, мероприятия</t>
  </si>
  <si>
    <t>Ответственный исполнитель, соисполнители</t>
  </si>
  <si>
    <t>Срок исполнения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</si>
  <si>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</si>
  <si>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</si>
  <si>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</si>
  <si>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</si>
  <si>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08 </t>
  </si>
  <si>
    <t>Внедрение энергоменеджмента</t>
  </si>
  <si>
    <t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t>
  </si>
  <si>
    <t>2023 - 2030 годы, ежегодно</t>
  </si>
  <si>
    <t>Оценка энергоэффективности систем теплоснабжения, водоснабжения и водоотведения, функционирующих на территории муниципального образования</t>
  </si>
  <si>
    <t>Проведение мониторинга энергоэффективности организаций, финансируемых из бюджетов муниципальных образований</t>
  </si>
  <si>
    <t>Оценка энергоэффективности объектов организаций, финансируемых бюджетов муниципальных образований</t>
  </si>
  <si>
    <t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t>
  </si>
  <si>
    <t>Повышение качества работы предприятий и организаций в области энергосбережения и повышения энергоэффективности</t>
  </si>
  <si>
    <t>Разработка и (или) ежегодная актуализация схем теплоснабжения в муниципальном образовании в Удмуртской Республике</t>
  </si>
  <si>
    <t>Исполнение требований Федерального закона от 27.07.2010 №190-ФЗ «О теплоснабжении»</t>
  </si>
  <si>
    <t>Разработка и (или) актуализация схемы водоснабжения и водоотведения в муниципальном образовании в Удмуртской Республике</t>
  </si>
  <si>
    <t>Исполнение требований Федерального закона от 07.12.2011 № 416-ФЗ «О водоснабжении и водоотведении»</t>
  </si>
  <si>
    <t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постановке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t>
  </si>
  <si>
    <t>Сокращение доли бесхозяйных объектов энергетического хозяйства муниципального образования</t>
  </si>
  <si>
    <t>Оперативное управление программой "Энергосбережение и повышение энергетической эффективности муниципального образования «Муниципальный округ Увинский район Удмуртской Республики» на 2023-2030 годы"</t>
  </si>
  <si>
    <t>Повышение эффективности использования бюджетных средств, направленных на реализацию программы, за счет систематизации работы по ее реализации с учетом фактически достигнутых результатов. Своевременное выявление проблем, связанных с реализацией программы (несоблюдение сроков реализации и финансирования мероприятий, отклонение целевых показателей программы от их плановых значений). Принятие мер по результатам мониторинга.</t>
  </si>
  <si>
    <t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t>
  </si>
  <si>
    <t xml:space="preserve">Вовлечение предприятий всех отраслей экономики и всех слоев населения в решение проблем энергосбережения  </t>
  </si>
  <si>
    <t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</si>
  <si>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Установка, замена и поверка приборов учета потребляемых энергетических ресурсов</t>
  </si>
  <si>
    <t>Повышение доли потребляемых муниципальными учреждениями энергетических ресурсов, приобретаемых по приборам учета</t>
  </si>
  <si>
    <t>Реализация энергоэффективных мероприятий в системах теплоснабжения</t>
  </si>
  <si>
    <t>Повышение энергетической эффективности объектов, занимаемых муниципальными бюджетными учреждениями</t>
  </si>
  <si>
    <t>Реализация энергоэффективных мероприятий в системах водоснабжения и водоотведения</t>
  </si>
  <si>
    <t>Реализация энергоэффективных мероприятий по экономии моторного топлива</t>
  </si>
  <si>
    <t>Повышение энергетической эффективности транспортных средств, используемых муниципальными бюджетными учреждениями</t>
  </si>
  <si>
    <t>Реализация мероприятий в системе уличного освещения муниципального образования</t>
  </si>
  <si>
    <t>Реализация мероприятий по восстановлению и устройству сетей уличного освещения в муниципальном образовании в Удмуртской Республики</t>
  </si>
  <si>
    <t>Повышение энергетической эффективности, качества и надежности работы систем уличного освещения муниципального образования</t>
  </si>
  <si>
    <t>Реализация энергоэффективных мероприятий на объектах многоквартирного жилищного фонда муниципального образования</t>
  </si>
  <si>
    <t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t>
  </si>
  <si>
    <t>Повышение доли потребляемых объектами многоквартирного жилищного фонда энергетических ресурсов, приобретаемых по приборам учета</t>
  </si>
  <si>
    <t>Замена светильников на энергоэффективные в местах общего пользования МКД</t>
  </si>
  <si>
    <t>Повышение эффективности потребления энергоресурсов в многоквартирных домах на основе использования при проведении капитальных ремонтов современных энергоэффективных материалов и технологий, а также формирования бережливой модели поведения населения</t>
  </si>
  <si>
    <t>Реализация энергоэффективных мероприятий в системах теплоснабжения МКД</t>
  </si>
  <si>
    <t>Реализация энергоэффективных мероприятий в системах водоснабжения и водоотведения МКД</t>
  </si>
  <si>
    <t>Ремонт и утепление ограждающих конструкций МКД</t>
  </si>
  <si>
    <t>Реализация мероприятий на объектах предприятий, осуществляемых регулируемые виды деятельности на территории муниципального образования</t>
  </si>
  <si>
    <t>Реализация энергоэффективных мероприятий на объектах организаций, оказывающих услуги водоснабжения на территории муниципального образования</t>
  </si>
  <si>
    <t>Повышение энергетической эффективности систем водоснабжения, повышение надежности и качества водоснабжения потребителей</t>
  </si>
  <si>
    <t>Реализация энергоэффективных мероприятий на объектах организаций, оказывающих услуги водоотведения на территории муниципального образования</t>
  </si>
  <si>
    <t>Повышение энергетической эффективности систем водоотведения, повышение надежности и качества водоотведения потребителей</t>
  </si>
  <si>
    <t>Реализация энергоэффективных мероприятий на объектах организаций, оказывающих услуги теплоснабжения на территории муниципального образования</t>
  </si>
  <si>
    <t>Повышение энергетической эффективности систем теплоснабжения, повышение надежности и качества теплоснабжения потребителей</t>
  </si>
  <si>
    <t>Управление жилищно-коммунального хозяйства  Администрации муниципального образования "Муниципальный округ Увинский район Удмуртской Республики"</t>
  </si>
  <si>
    <t>Управление имущественных и земельных отношений Администрации муниципального образования "Муниципальный округ Увинский район Удмуртской Республики"</t>
  </si>
  <si>
    <t>Ожидаемый объем экономии энергетических ресурсов к концу действия программы относительно базового периода составит:тепловой энергии – 3163,43 Гкал/год (7809,06 руб./год)</t>
  </si>
  <si>
    <t>Приложение 1,08.11 - 08.15, 08.18, 08.19, 08.25</t>
  </si>
  <si>
    <t>Приложение 1                08.16, 08.35, 08.36, 08.38.</t>
  </si>
  <si>
    <t> Приложение 1            8,41.</t>
  </si>
  <si>
    <t> Приложение 1     08.39, 08.40.</t>
  </si>
  <si>
    <t>Приложение 1              08.26, 08.27, 08.32, 08.33, 08.34.</t>
  </si>
  <si>
    <t>Приложение 1                      08.17, 08.20, 08.23, 08.24, 08.25.</t>
  </si>
  <si>
    <t>Приложение 1                08.21, 08.22, 08.24, 08.25.</t>
  </si>
  <si>
    <t>Управление жилищно-коммунального хозяйства, Управление образования, Управление культуры, молодежной политики, физической культуры и спорта Администрации муниципального образования "Муниципальный округ Увинский район Удмуртской Республики"</t>
  </si>
  <si>
    <t>Приложение 1                 08.24, 08.25, 08.44.</t>
  </si>
  <si>
    <t>Приложение 1      08.19, 08.37, 08.42, 08.43.</t>
  </si>
  <si>
    <t>Реализация мероприятий по восстановлению и устройству сетей уличного освещения в муниципальном образовании в Удмуртской Республике</t>
  </si>
  <si>
    <t>Приложение 1                 08.1 - 08.10</t>
  </si>
  <si>
    <t>Приложение 1                  08.30, 08.31, 08.34.</t>
  </si>
  <si>
    <t>Приложение 1               08.26, 08.27, 08.32, 08.33.</t>
  </si>
  <si>
    <t>Приложение 1                  08.28, 08.29.</t>
  </si>
  <si>
    <t>Перечень основных мероприятий муниципальной программы</t>
  </si>
  <si>
    <t>"Энергосбережение и повышение энергетической эффективности муниципального образования «Муниципальный округ Увинский район Удмуртской Республики»                                                       на 2023-2030 годы"</t>
  </si>
  <si>
    <t>ГРБС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</si>
  <si>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</si>
  <si>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</si>
  <si>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</si>
  <si>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руб.</t>
  </si>
  <si>
    <r>
      <t>Р</t>
    </r>
    <r>
      <rPr>
        <vertAlign val="subscript"/>
        <sz val="9"/>
        <color rgb="FF000000"/>
        <rFont val="Times New Roman"/>
        <family val="1"/>
        <charset val="204"/>
      </rPr>
      <t>3</t>
    </r>
  </si>
  <si>
    <t>Пр</t>
  </si>
  <si>
    <t>ЦС</t>
  </si>
  <si>
    <t>ВР</t>
  </si>
  <si>
    <t>Энергосбережение и повышение энергетической эффективности муниципального образования «Муниципальный округ Увинский район Удмуртской Республики» на 2023-2030 годы</t>
  </si>
  <si>
    <t>Всего</t>
  </si>
  <si>
    <t>Разработка и (или) актуализация схем водоснабжения и водоотведения в муниципальном образовании Удмуртской Республики</t>
  </si>
  <si>
    <t>08001S577М</t>
  </si>
  <si>
    <t>08001S5770</t>
  </si>
  <si>
    <t>08002S5770</t>
  </si>
  <si>
    <t> 0</t>
  </si>
  <si>
    <t>08003S577M</t>
  </si>
  <si>
    <t>08003S5770</t>
  </si>
  <si>
    <t>2025год</t>
  </si>
  <si>
    <t>Источник финансирования</t>
  </si>
  <si>
    <t>Оценка расходов, тыс. руб.</t>
  </si>
  <si>
    <t>Итого</t>
  </si>
  <si>
    <t>Энергосбережение и повышение энергетической эффективности муниципального образования "Муниципальный округ Увинский район Удмуртской Республики" на 2023-2030 годы</t>
  </si>
  <si>
    <t>бюджет муниципального образования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</si>
  <si>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</si>
  <si>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</si>
  <si>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</si>
  <si>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</si>
  <si>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</si>
  <si>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средства бюджета Удмуртской Республики, планируемые к привлечению</t>
  </si>
  <si>
    <t>иные источники</t>
  </si>
  <si>
    <t>Управление жилищно-коммунального хозяйства Администрации муниципального образования "Муниципальный округ Увинский район Удмуртской Республики"</t>
  </si>
  <si>
    <t xml:space="preserve">Управление жилищно-коммунального хозяйства Администрации муниципального образования "Муниципальный округ Увинский район Удмуртской Республики"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</si>
  <si>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</si>
  <si>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08002S577M</t>
  </si>
  <si>
    <t>08002S5771</t>
  </si>
  <si>
    <t>Разработка муниципальной пограммы  вобласти энергосбережения и повышения энергетической эффективности</t>
  </si>
  <si>
    <t>08002S577М</t>
  </si>
  <si>
    <t>В соответствии с постановлением Правительства РФ от 11.02.2021 №161 «Об утверждении требований к региональным и муниципальным программам в области энергосбережения и повышения энергетической эффективности и о признании утратившими силу  некоторых актов Правительства Российской Федерации  и отдельных положений некоторых актов Правительства Российской Федерации»</t>
  </si>
  <si>
    <t>Приложение № 6</t>
  </si>
  <si>
    <t>к постановлению Администрации муниципального образования</t>
  </si>
  <si>
    <t>"Муниципальный округ Увинский район Удмуртской республики"</t>
  </si>
  <si>
    <t>к муниципальной программе «Энергосбережение и повышение</t>
  </si>
  <si>
    <t>энергетической эффективности муниципального образования</t>
  </si>
  <si>
    <t>на 2023-2030 годы»</t>
  </si>
  <si>
    <t>Ресурсное обеспечение реализации муниципальной программы за счет средств бюджета муниципального образования 
«Муниципальный округ Увинский район Удмуртской Республики»</t>
  </si>
  <si>
    <t>Приложение № 5</t>
  </si>
  <si>
    <t>Приложение № 4</t>
  </si>
  <si>
    <t>Приложение № 3</t>
  </si>
  <si>
    <t>Приложение № 2</t>
  </si>
  <si>
    <t>Приложение № 1</t>
  </si>
  <si>
    <t>от "26" марта 2025 года №356</t>
  </si>
  <si>
    <t>от "26" марта 2025 года № 356</t>
  </si>
  <si>
    <t>"Муниципальный округ Увинский район Удмуртской Республики"</t>
  </si>
  <si>
    <t>0800162600</t>
  </si>
  <si>
    <t>0800362600</t>
  </si>
  <si>
    <t>0800262600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</si>
</sst>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vertAlign val="subscript"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FFFFFF"/>
      <name val="Times New Roman"/>
      <family val="1"/>
      <charset val="204"/>
    </font>
    <font>
      <b/>
      <sz val="10"/>
      <color rgb="FFBFBFBF"/>
      <name val="Times New Roman"/>
      <family val="1"/>
      <charset val="204"/>
    </font>
    <font>
      <sz val="10"/>
      <color rgb="FFBFBFB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3" borderId="15" xfId="0" applyFont="1" applyFill="1" applyBorder="1" applyAlignment="1">
      <alignment vertical="center"/>
    </xf>
    <xf numFmtId="0" fontId="6" fillId="3" borderId="15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top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 indent="1"/>
    </xf>
    <xf numFmtId="0" fontId="15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 vertical="center"/>
    </xf>
    <xf numFmtId="4" fontId="8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4" fontId="6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0" fillId="4" borderId="0" xfId="0" applyFill="1"/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2" fontId="10" fillId="4" borderId="5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165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164" fontId="3" fillId="4" borderId="7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2" fontId="10" fillId="0" borderId="11" xfId="0" applyNumberFormat="1" applyFont="1" applyBorder="1" applyAlignment="1">
      <alignment horizontal="center" vertical="center" wrapText="1"/>
    </xf>
    <xf numFmtId="2" fontId="10" fillId="0" borderId="9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0" fontId="14" fillId="0" borderId="11" xfId="0" applyFont="1" applyBorder="1" applyAlignment="1">
      <alignment horizontal="right" vertical="center" wrapText="1"/>
    </xf>
    <xf numFmtId="0" fontId="14" fillId="0" borderId="10" xfId="0" applyFont="1" applyBorder="1" applyAlignment="1">
      <alignment horizontal="right" vertical="center" wrapText="1"/>
    </xf>
    <xf numFmtId="0" fontId="14" fillId="0" borderId="9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5"/>
  <sheetViews>
    <sheetView zoomScale="80" zoomScaleNormal="80" workbookViewId="0">
      <selection activeCell="I61" sqref="I61"/>
    </sheetView>
  </sheetViews>
  <sheetFormatPr defaultRowHeight="15.05" x14ac:dyDescent="0.3"/>
  <cols>
    <col min="2" max="2" width="6.88671875" customWidth="1"/>
    <col min="3" max="3" width="6.5546875" customWidth="1"/>
    <col min="4" max="4" width="7.5546875" customWidth="1"/>
    <col min="5" max="5" width="42.6640625" customWidth="1"/>
    <col min="6" max="6" width="10" customWidth="1"/>
    <col min="9" max="10" width="8.88671875" style="104"/>
  </cols>
  <sheetData>
    <row r="1" spans="2:16" ht="15.65" x14ac:dyDescent="0.3">
      <c r="P1" s="92" t="s">
        <v>203</v>
      </c>
    </row>
    <row r="2" spans="2:16" ht="15.65" x14ac:dyDescent="0.3">
      <c r="P2" s="92" t="s">
        <v>194</v>
      </c>
    </row>
    <row r="3" spans="2:16" ht="15.65" x14ac:dyDescent="0.3">
      <c r="P3" s="92" t="s">
        <v>195</v>
      </c>
    </row>
    <row r="4" spans="2:16" ht="15.65" x14ac:dyDescent="0.3">
      <c r="P4" s="92" t="s">
        <v>205</v>
      </c>
    </row>
    <row r="5" spans="2:16" ht="15.65" x14ac:dyDescent="0.3">
      <c r="P5" s="92"/>
    </row>
    <row r="6" spans="2:16" ht="15.65" x14ac:dyDescent="0.3">
      <c r="P6" s="92" t="s">
        <v>204</v>
      </c>
    </row>
    <row r="7" spans="2:16" ht="15.65" x14ac:dyDescent="0.3">
      <c r="P7" s="92" t="s">
        <v>196</v>
      </c>
    </row>
    <row r="8" spans="2:16" ht="15.65" x14ac:dyDescent="0.3">
      <c r="P8" s="92" t="s">
        <v>197</v>
      </c>
    </row>
    <row r="9" spans="2:16" ht="15.65" x14ac:dyDescent="0.3">
      <c r="P9" s="92" t="s">
        <v>195</v>
      </c>
    </row>
    <row r="10" spans="2:16" ht="15.65" x14ac:dyDescent="0.3">
      <c r="P10" s="92" t="s">
        <v>198</v>
      </c>
    </row>
    <row r="12" spans="2:16" ht="30.7" customHeight="1" x14ac:dyDescent="0.3">
      <c r="B12" s="122" t="s">
        <v>0</v>
      </c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</row>
    <row r="13" spans="2:16" ht="16.3" thickBot="1" x14ac:dyDescent="0.35">
      <c r="B13" s="1"/>
    </row>
    <row r="14" spans="2:16" ht="26.45" customHeight="1" thickBot="1" x14ac:dyDescent="0.35">
      <c r="B14" s="123" t="s">
        <v>1</v>
      </c>
      <c r="C14" s="124"/>
      <c r="D14" s="127" t="s">
        <v>2</v>
      </c>
      <c r="E14" s="127" t="s">
        <v>3</v>
      </c>
      <c r="F14" s="127" t="s">
        <v>79</v>
      </c>
      <c r="G14" s="119" t="s">
        <v>4</v>
      </c>
      <c r="H14" s="120"/>
      <c r="I14" s="120"/>
      <c r="J14" s="120"/>
      <c r="K14" s="120"/>
      <c r="L14" s="120"/>
      <c r="M14" s="120"/>
      <c r="N14" s="120"/>
      <c r="O14" s="120"/>
      <c r="P14" s="121"/>
    </row>
    <row r="15" spans="2:16" ht="27.25" customHeight="1" thickBot="1" x14ac:dyDescent="0.35">
      <c r="B15" s="125"/>
      <c r="C15" s="126"/>
      <c r="D15" s="128"/>
      <c r="E15" s="128"/>
      <c r="F15" s="128"/>
      <c r="G15" s="3" t="s">
        <v>5</v>
      </c>
      <c r="H15" s="3" t="s">
        <v>6</v>
      </c>
      <c r="I15" s="110" t="s">
        <v>7</v>
      </c>
      <c r="J15" s="111" t="s">
        <v>8</v>
      </c>
      <c r="K15" s="3" t="s">
        <v>9</v>
      </c>
      <c r="L15" s="3" t="s">
        <v>10</v>
      </c>
      <c r="M15" s="3" t="s">
        <v>11</v>
      </c>
      <c r="N15" s="3" t="s">
        <v>12</v>
      </c>
      <c r="O15" s="3" t="s">
        <v>13</v>
      </c>
      <c r="P15" s="3" t="s">
        <v>14</v>
      </c>
    </row>
    <row r="16" spans="2:16" ht="15.65" thickBot="1" x14ac:dyDescent="0.35">
      <c r="B16" s="5" t="s">
        <v>15</v>
      </c>
      <c r="C16" s="3" t="s">
        <v>16</v>
      </c>
      <c r="D16" s="129"/>
      <c r="E16" s="129"/>
      <c r="F16" s="129"/>
      <c r="G16" s="3" t="s">
        <v>17</v>
      </c>
      <c r="H16" s="3" t="s">
        <v>18</v>
      </c>
      <c r="I16" s="111" t="s">
        <v>19</v>
      </c>
      <c r="J16" s="111" t="s">
        <v>19</v>
      </c>
      <c r="K16" s="3" t="s">
        <v>19</v>
      </c>
      <c r="L16" s="3" t="s">
        <v>19</v>
      </c>
      <c r="M16" s="3" t="s">
        <v>19</v>
      </c>
      <c r="N16" s="3" t="s">
        <v>19</v>
      </c>
      <c r="O16" s="3" t="s">
        <v>19</v>
      </c>
      <c r="P16" s="3" t="s">
        <v>19</v>
      </c>
    </row>
    <row r="17" spans="2:16" ht="26.45" customHeight="1" thickBot="1" x14ac:dyDescent="0.35">
      <c r="B17" s="119" t="s">
        <v>20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1"/>
    </row>
    <row r="18" spans="2:16" ht="57.6" customHeight="1" thickBot="1" x14ac:dyDescent="0.35">
      <c r="B18" s="5">
        <v>8</v>
      </c>
      <c r="C18" s="3"/>
      <c r="D18" s="3">
        <v>1</v>
      </c>
      <c r="E18" s="3" t="s">
        <v>21</v>
      </c>
      <c r="F18" s="3" t="s">
        <v>22</v>
      </c>
      <c r="G18" s="3">
        <v>98.03</v>
      </c>
      <c r="H18" s="3">
        <v>98.03</v>
      </c>
      <c r="I18" s="111">
        <v>98.15</v>
      </c>
      <c r="J18" s="111">
        <v>98.5</v>
      </c>
      <c r="K18" s="3">
        <v>98.8</v>
      </c>
      <c r="L18" s="3">
        <v>100</v>
      </c>
      <c r="M18" s="3">
        <v>100</v>
      </c>
      <c r="N18" s="3">
        <v>100</v>
      </c>
      <c r="O18" s="3">
        <v>100</v>
      </c>
      <c r="P18" s="3">
        <v>100</v>
      </c>
    </row>
    <row r="19" spans="2:16" ht="57.6" customHeight="1" thickBot="1" x14ac:dyDescent="0.35">
      <c r="B19" s="5">
        <v>8</v>
      </c>
      <c r="C19" s="3"/>
      <c r="D19" s="3">
        <v>2</v>
      </c>
      <c r="E19" s="3" t="s">
        <v>23</v>
      </c>
      <c r="F19" s="3" t="s">
        <v>22</v>
      </c>
      <c r="G19" s="3">
        <v>29.59</v>
      </c>
      <c r="H19" s="3">
        <v>29.59</v>
      </c>
      <c r="I19" s="112">
        <v>32.5</v>
      </c>
      <c r="J19" s="112">
        <v>35.799999999999997</v>
      </c>
      <c r="K19" s="6">
        <v>39.4</v>
      </c>
      <c r="L19" s="6">
        <v>43.3</v>
      </c>
      <c r="M19" s="6">
        <v>47.7</v>
      </c>
      <c r="N19" s="6">
        <v>52.4</v>
      </c>
      <c r="O19" s="6">
        <v>57.7</v>
      </c>
      <c r="P19" s="6">
        <v>63.4</v>
      </c>
    </row>
    <row r="20" spans="2:16" ht="62.45" customHeight="1" thickBot="1" x14ac:dyDescent="0.35">
      <c r="B20" s="5">
        <v>8</v>
      </c>
      <c r="C20" s="3"/>
      <c r="D20" s="3">
        <v>3</v>
      </c>
      <c r="E20" s="3" t="s">
        <v>24</v>
      </c>
      <c r="F20" s="3" t="s">
        <v>22</v>
      </c>
      <c r="G20" s="3">
        <v>99.91</v>
      </c>
      <c r="H20" s="3">
        <v>99.91</v>
      </c>
      <c r="I20" s="111">
        <v>100</v>
      </c>
      <c r="J20" s="111">
        <v>100</v>
      </c>
      <c r="K20" s="3">
        <v>100</v>
      </c>
      <c r="L20" s="3">
        <v>100</v>
      </c>
      <c r="M20" s="3">
        <v>100</v>
      </c>
      <c r="N20" s="3">
        <v>100</v>
      </c>
      <c r="O20" s="3">
        <v>100</v>
      </c>
      <c r="P20" s="3">
        <v>100</v>
      </c>
    </row>
    <row r="21" spans="2:16" ht="61.85" customHeight="1" thickBot="1" x14ac:dyDescent="0.35">
      <c r="B21" s="5">
        <v>8</v>
      </c>
      <c r="C21" s="3"/>
      <c r="D21" s="3">
        <v>4</v>
      </c>
      <c r="E21" s="3" t="s">
        <v>25</v>
      </c>
      <c r="F21" s="3" t="s">
        <v>22</v>
      </c>
      <c r="G21" s="3">
        <v>38.46</v>
      </c>
      <c r="H21" s="3">
        <v>38.46</v>
      </c>
      <c r="I21" s="112">
        <v>42.3</v>
      </c>
      <c r="J21" s="112">
        <v>46.5</v>
      </c>
      <c r="K21" s="6">
        <v>51.2</v>
      </c>
      <c r="L21" s="6">
        <v>56.3</v>
      </c>
      <c r="M21" s="6">
        <v>61.9</v>
      </c>
      <c r="N21" s="6">
        <v>68.099999999999994</v>
      </c>
      <c r="O21" s="6">
        <v>74.900000000000006</v>
      </c>
      <c r="P21" s="6">
        <v>82.4</v>
      </c>
    </row>
    <row r="22" spans="2:16" ht="68.400000000000006" customHeight="1" thickBot="1" x14ac:dyDescent="0.35">
      <c r="B22" s="5">
        <v>8</v>
      </c>
      <c r="C22" s="3"/>
      <c r="D22" s="3">
        <v>5</v>
      </c>
      <c r="E22" s="3" t="s">
        <v>26</v>
      </c>
      <c r="F22" s="3" t="s">
        <v>22</v>
      </c>
      <c r="G22" s="3">
        <v>21.3</v>
      </c>
      <c r="H22" s="3">
        <v>21.3</v>
      </c>
      <c r="I22" s="112">
        <v>23.4</v>
      </c>
      <c r="J22" s="112">
        <v>25.8</v>
      </c>
      <c r="K22" s="6">
        <v>28.4</v>
      </c>
      <c r="L22" s="6">
        <v>31.2</v>
      </c>
      <c r="M22" s="6">
        <v>34.299999999999997</v>
      </c>
      <c r="N22" s="6">
        <v>37.700000000000003</v>
      </c>
      <c r="O22" s="6">
        <v>41.5</v>
      </c>
      <c r="P22" s="6">
        <v>45.7</v>
      </c>
    </row>
    <row r="23" spans="2:16" ht="110.2" customHeight="1" thickBot="1" x14ac:dyDescent="0.35">
      <c r="B23" s="5">
        <v>8</v>
      </c>
      <c r="C23" s="3"/>
      <c r="D23" s="3">
        <v>6</v>
      </c>
      <c r="E23" s="3" t="s">
        <v>27</v>
      </c>
      <c r="F23" s="3" t="s">
        <v>22</v>
      </c>
      <c r="G23" s="3">
        <v>95.96</v>
      </c>
      <c r="H23" s="3">
        <v>95.96</v>
      </c>
      <c r="I23" s="111">
        <v>97</v>
      </c>
      <c r="J23" s="111">
        <v>98.9</v>
      </c>
      <c r="K23" s="3">
        <v>100</v>
      </c>
      <c r="L23" s="3">
        <v>100</v>
      </c>
      <c r="M23" s="3">
        <v>100</v>
      </c>
      <c r="N23" s="3">
        <v>100</v>
      </c>
      <c r="O23" s="3">
        <v>100</v>
      </c>
      <c r="P23" s="3">
        <v>100</v>
      </c>
    </row>
    <row r="24" spans="2:16" ht="99.55" customHeight="1" thickBot="1" x14ac:dyDescent="0.35">
      <c r="B24" s="5">
        <v>8</v>
      </c>
      <c r="C24" s="3"/>
      <c r="D24" s="3">
        <v>7</v>
      </c>
      <c r="E24" s="3" t="s">
        <v>28</v>
      </c>
      <c r="F24" s="3" t="s">
        <v>22</v>
      </c>
      <c r="G24" s="3">
        <v>74.2</v>
      </c>
      <c r="H24" s="3">
        <v>74.2</v>
      </c>
      <c r="I24" s="112">
        <v>74.2</v>
      </c>
      <c r="J24" s="112">
        <v>74.2</v>
      </c>
      <c r="K24" s="6">
        <v>42.32</v>
      </c>
      <c r="L24" s="6">
        <v>43.59</v>
      </c>
      <c r="M24" s="6">
        <v>44.9</v>
      </c>
      <c r="N24" s="6">
        <v>46.25</v>
      </c>
      <c r="O24" s="6">
        <v>47.63</v>
      </c>
      <c r="P24" s="6">
        <v>49.06</v>
      </c>
    </row>
    <row r="25" spans="2:16" ht="98.45" customHeight="1" thickBot="1" x14ac:dyDescent="0.35">
      <c r="B25" s="5">
        <v>8</v>
      </c>
      <c r="C25" s="3"/>
      <c r="D25" s="3">
        <v>8</v>
      </c>
      <c r="E25" s="3" t="s">
        <v>29</v>
      </c>
      <c r="F25" s="3" t="s">
        <v>22</v>
      </c>
      <c r="G25" s="3">
        <v>20.63</v>
      </c>
      <c r="H25" s="3">
        <v>20.63</v>
      </c>
      <c r="I25" s="113">
        <v>25</v>
      </c>
      <c r="J25" s="113">
        <v>27.5</v>
      </c>
      <c r="K25" s="22">
        <v>30.2</v>
      </c>
      <c r="L25" s="22">
        <v>33.200000000000003</v>
      </c>
      <c r="M25" s="22">
        <v>36.5</v>
      </c>
      <c r="N25" s="22">
        <v>40.200000000000003</v>
      </c>
      <c r="O25" s="22">
        <v>44.2</v>
      </c>
      <c r="P25" s="22">
        <v>44.8</v>
      </c>
    </row>
    <row r="26" spans="2:16" ht="99.55" customHeight="1" thickBot="1" x14ac:dyDescent="0.35">
      <c r="B26" s="5">
        <v>8</v>
      </c>
      <c r="C26" s="3"/>
      <c r="D26" s="3">
        <v>9</v>
      </c>
      <c r="E26" s="3" t="s">
        <v>30</v>
      </c>
      <c r="F26" s="3" t="s">
        <v>22</v>
      </c>
      <c r="G26" s="3">
        <v>64.3</v>
      </c>
      <c r="H26" s="3">
        <v>64.3</v>
      </c>
      <c r="I26" s="112">
        <v>64.3</v>
      </c>
      <c r="J26" s="112">
        <v>87.42</v>
      </c>
      <c r="K26" s="6">
        <v>90.04</v>
      </c>
      <c r="L26" s="6">
        <v>92.74</v>
      </c>
      <c r="M26" s="6">
        <v>95.52</v>
      </c>
      <c r="N26" s="6">
        <v>98.39</v>
      </c>
      <c r="O26" s="6">
        <v>99.8</v>
      </c>
      <c r="P26" s="6">
        <v>99.8</v>
      </c>
    </row>
    <row r="27" spans="2:16" ht="103.15" customHeight="1" thickBot="1" x14ac:dyDescent="0.35">
      <c r="B27" s="5">
        <v>8</v>
      </c>
      <c r="C27" s="3"/>
      <c r="D27" s="3">
        <v>10</v>
      </c>
      <c r="E27" s="3" t="s">
        <v>31</v>
      </c>
      <c r="F27" s="3" t="s">
        <v>22</v>
      </c>
      <c r="G27" s="3">
        <v>74.5</v>
      </c>
      <c r="H27" s="3">
        <v>74.5</v>
      </c>
      <c r="I27" s="112">
        <v>74.5</v>
      </c>
      <c r="J27" s="112">
        <v>84.13</v>
      </c>
      <c r="K27" s="6">
        <v>86.65</v>
      </c>
      <c r="L27" s="6">
        <v>89.25</v>
      </c>
      <c r="M27" s="6">
        <v>91.93</v>
      </c>
      <c r="N27" s="6">
        <v>94.69</v>
      </c>
      <c r="O27" s="6">
        <v>97.53</v>
      </c>
      <c r="P27" s="6">
        <v>100</v>
      </c>
    </row>
    <row r="28" spans="2:16" ht="85.95" customHeight="1" thickBot="1" x14ac:dyDescent="0.35">
      <c r="B28" s="5">
        <v>8</v>
      </c>
      <c r="C28" s="3"/>
      <c r="D28" s="3">
        <v>11</v>
      </c>
      <c r="E28" s="3" t="s">
        <v>32</v>
      </c>
      <c r="F28" s="3" t="s">
        <v>22</v>
      </c>
      <c r="G28" s="3">
        <v>99.8</v>
      </c>
      <c r="H28" s="3">
        <v>99.89</v>
      </c>
      <c r="I28" s="111">
        <v>99.89</v>
      </c>
      <c r="J28" s="111">
        <v>100</v>
      </c>
      <c r="K28" s="3">
        <v>100</v>
      </c>
      <c r="L28" s="3">
        <v>100</v>
      </c>
      <c r="M28" s="3">
        <v>100</v>
      </c>
      <c r="N28" s="3">
        <v>100</v>
      </c>
      <c r="O28" s="3">
        <v>100</v>
      </c>
      <c r="P28" s="3">
        <v>100</v>
      </c>
    </row>
    <row r="29" spans="2:16" ht="91.45" customHeight="1" thickBot="1" x14ac:dyDescent="0.35">
      <c r="B29" s="5">
        <v>8</v>
      </c>
      <c r="C29" s="3"/>
      <c r="D29" s="3">
        <v>12</v>
      </c>
      <c r="E29" s="3" t="s">
        <v>33</v>
      </c>
      <c r="F29" s="3" t="s">
        <v>22</v>
      </c>
      <c r="G29" s="98">
        <v>44</v>
      </c>
      <c r="H29" s="3">
        <v>44.5</v>
      </c>
      <c r="I29" s="110">
        <v>43.7</v>
      </c>
      <c r="J29" s="110">
        <v>50.1</v>
      </c>
      <c r="K29" s="4">
        <v>55.2</v>
      </c>
      <c r="L29" s="4">
        <v>59.8</v>
      </c>
      <c r="M29" s="23">
        <v>63</v>
      </c>
      <c r="N29" s="4">
        <v>69.540000000000006</v>
      </c>
      <c r="O29" s="4">
        <v>75.150000000000006</v>
      </c>
      <c r="P29" s="4">
        <v>76.98</v>
      </c>
    </row>
    <row r="30" spans="2:16" ht="85.5" customHeight="1" thickBot="1" x14ac:dyDescent="0.35">
      <c r="B30" s="5">
        <v>8</v>
      </c>
      <c r="C30" s="3"/>
      <c r="D30" s="3">
        <v>13</v>
      </c>
      <c r="E30" s="3" t="s">
        <v>34</v>
      </c>
      <c r="F30" s="3" t="s">
        <v>22</v>
      </c>
      <c r="G30" s="3">
        <v>93.5</v>
      </c>
      <c r="H30" s="3">
        <v>75.400000000000006</v>
      </c>
      <c r="I30" s="110">
        <v>74.400000000000006</v>
      </c>
      <c r="J30" s="110">
        <v>74.400000000000006</v>
      </c>
      <c r="K30" s="4">
        <v>75.13</v>
      </c>
      <c r="L30" s="4">
        <v>75.13</v>
      </c>
      <c r="M30" s="4">
        <v>77.28</v>
      </c>
      <c r="N30" s="4">
        <v>77.28</v>
      </c>
      <c r="O30" s="4">
        <v>79.010000000000005</v>
      </c>
      <c r="P30" s="4">
        <v>79.37</v>
      </c>
    </row>
    <row r="31" spans="2:16" ht="83.3" customHeight="1" thickBot="1" x14ac:dyDescent="0.35">
      <c r="B31" s="5">
        <v>8</v>
      </c>
      <c r="C31" s="3"/>
      <c r="D31" s="3">
        <v>14</v>
      </c>
      <c r="E31" s="3" t="s">
        <v>35</v>
      </c>
      <c r="F31" s="3" t="s">
        <v>22</v>
      </c>
      <c r="G31" s="98">
        <v>93</v>
      </c>
      <c r="H31" s="3">
        <v>93.2</v>
      </c>
      <c r="I31" s="110">
        <v>91.1</v>
      </c>
      <c r="J31" s="110">
        <v>38.5</v>
      </c>
      <c r="K31" s="4">
        <v>45.23</v>
      </c>
      <c r="L31" s="4">
        <v>45.23</v>
      </c>
      <c r="M31" s="4">
        <v>45.23</v>
      </c>
      <c r="N31" s="4">
        <v>45.23</v>
      </c>
      <c r="O31" s="4">
        <v>52.3</v>
      </c>
      <c r="P31" s="4">
        <v>52.3</v>
      </c>
    </row>
    <row r="32" spans="2:16" ht="82.2" customHeight="1" thickBot="1" x14ac:dyDescent="0.35">
      <c r="B32" s="5">
        <v>8</v>
      </c>
      <c r="C32" s="3"/>
      <c r="D32" s="3">
        <v>15</v>
      </c>
      <c r="E32" s="3" t="s">
        <v>36</v>
      </c>
      <c r="F32" s="3" t="s">
        <v>22</v>
      </c>
      <c r="G32" s="3">
        <v>99.3</v>
      </c>
      <c r="H32" s="3">
        <v>99.3</v>
      </c>
      <c r="I32" s="110">
        <v>98.8</v>
      </c>
      <c r="J32" s="110">
        <v>99.29</v>
      </c>
      <c r="K32" s="4">
        <v>99.29</v>
      </c>
      <c r="L32" s="4">
        <v>99.29</v>
      </c>
      <c r="M32" s="4">
        <v>99.29</v>
      </c>
      <c r="N32" s="4">
        <v>100</v>
      </c>
      <c r="O32" s="4">
        <v>100</v>
      </c>
      <c r="P32" s="4">
        <v>100</v>
      </c>
    </row>
    <row r="33" spans="2:16" ht="98.45" customHeight="1" thickBot="1" x14ac:dyDescent="0.35">
      <c r="B33" s="5">
        <v>8</v>
      </c>
      <c r="C33" s="3"/>
      <c r="D33" s="3">
        <v>16</v>
      </c>
      <c r="E33" s="3" t="s">
        <v>80</v>
      </c>
      <c r="F33" s="3" t="s">
        <v>22</v>
      </c>
      <c r="G33" s="3">
        <v>0</v>
      </c>
      <c r="H33" s="3">
        <v>0</v>
      </c>
      <c r="I33" s="110">
        <v>0</v>
      </c>
      <c r="J33" s="110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</row>
    <row r="34" spans="2:16" ht="34.450000000000003" customHeight="1" thickBot="1" x14ac:dyDescent="0.35">
      <c r="B34" s="119" t="s">
        <v>37</v>
      </c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1"/>
    </row>
    <row r="35" spans="2:16" ht="54.65" customHeight="1" thickBot="1" x14ac:dyDescent="0.35">
      <c r="B35" s="7">
        <v>8</v>
      </c>
      <c r="C35" s="8"/>
      <c r="D35" s="9">
        <v>17</v>
      </c>
      <c r="E35" s="3" t="s">
        <v>38</v>
      </c>
      <c r="F35" s="3" t="s">
        <v>39</v>
      </c>
      <c r="G35" s="6">
        <v>0.20399999999999999</v>
      </c>
      <c r="H35" s="6">
        <v>0.20399999999999999</v>
      </c>
      <c r="I35" s="112">
        <v>0.187</v>
      </c>
      <c r="J35" s="112">
        <v>0.14299999999999999</v>
      </c>
      <c r="K35" s="6">
        <v>0.19400000000000001</v>
      </c>
      <c r="L35" s="6">
        <v>0.17899999999999999</v>
      </c>
      <c r="M35" s="6">
        <v>0.17899999999999999</v>
      </c>
      <c r="N35" s="6">
        <v>0.17799999999999999</v>
      </c>
      <c r="O35" s="6">
        <v>0.17799999999999999</v>
      </c>
      <c r="P35" s="6">
        <v>0.17699999999999999</v>
      </c>
    </row>
    <row r="36" spans="2:16" ht="52.3" customHeight="1" thickBot="1" x14ac:dyDescent="0.35">
      <c r="B36" s="7">
        <v>8</v>
      </c>
      <c r="C36" s="8"/>
      <c r="D36" s="9">
        <v>18</v>
      </c>
      <c r="E36" s="3" t="s">
        <v>40</v>
      </c>
      <c r="F36" s="3" t="s">
        <v>41</v>
      </c>
      <c r="G36" s="6">
        <v>21.96</v>
      </c>
      <c r="H36" s="6">
        <v>21.96</v>
      </c>
      <c r="I36" s="112">
        <v>21.74</v>
      </c>
      <c r="J36" s="112">
        <v>21.52</v>
      </c>
      <c r="K36" s="6">
        <v>21.31</v>
      </c>
      <c r="L36" s="6">
        <v>21.09</v>
      </c>
      <c r="M36" s="6">
        <v>20.88</v>
      </c>
      <c r="N36" s="6">
        <v>20.67</v>
      </c>
      <c r="O36" s="6">
        <v>20.47</v>
      </c>
      <c r="P36" s="6">
        <v>20.260000000000002</v>
      </c>
    </row>
    <row r="37" spans="2:16" ht="54" customHeight="1" thickBot="1" x14ac:dyDescent="0.35">
      <c r="B37" s="7">
        <v>8</v>
      </c>
      <c r="C37" s="8"/>
      <c r="D37" s="9">
        <v>19</v>
      </c>
      <c r="E37" s="3" t="s">
        <v>42</v>
      </c>
      <c r="F37" s="3" t="s">
        <v>41</v>
      </c>
      <c r="G37" s="6">
        <v>95.48</v>
      </c>
      <c r="H37" s="6">
        <v>101.06</v>
      </c>
      <c r="I37" s="112">
        <v>101.72</v>
      </c>
      <c r="J37" s="112">
        <v>101.72</v>
      </c>
      <c r="K37" s="6">
        <v>20.99</v>
      </c>
      <c r="L37" s="6">
        <v>20.78</v>
      </c>
      <c r="M37" s="6">
        <v>20.57</v>
      </c>
      <c r="N37" s="6">
        <v>20.36</v>
      </c>
      <c r="O37" s="6">
        <v>20.16</v>
      </c>
      <c r="P37" s="6">
        <v>19.96</v>
      </c>
    </row>
    <row r="38" spans="2:16" ht="59.95" customHeight="1" thickBot="1" x14ac:dyDescent="0.35">
      <c r="B38" s="7">
        <v>8</v>
      </c>
      <c r="C38" s="8"/>
      <c r="D38" s="9">
        <v>20</v>
      </c>
      <c r="E38" s="3" t="s">
        <v>43</v>
      </c>
      <c r="F38" s="3" t="s">
        <v>39</v>
      </c>
      <c r="G38" s="6">
        <v>0.20899999999999999</v>
      </c>
      <c r="H38" s="6">
        <v>0.21</v>
      </c>
      <c r="I38" s="112">
        <v>0.187</v>
      </c>
      <c r="J38" s="112">
        <v>0.14299999999999999</v>
      </c>
      <c r="K38" s="6">
        <v>0.192</v>
      </c>
      <c r="L38" s="6">
        <v>0.17699999999999999</v>
      </c>
      <c r="M38" s="6">
        <v>0.17699999999999999</v>
      </c>
      <c r="N38" s="6">
        <v>0.17599999999999999</v>
      </c>
      <c r="O38" s="6">
        <v>0.17599999999999999</v>
      </c>
      <c r="P38" s="6">
        <v>0.17499999999999999</v>
      </c>
    </row>
    <row r="39" spans="2:16" ht="58.85" customHeight="1" thickBot="1" x14ac:dyDescent="0.35">
      <c r="B39" s="7">
        <v>8</v>
      </c>
      <c r="C39" s="8"/>
      <c r="D39" s="9">
        <v>21</v>
      </c>
      <c r="E39" s="3" t="s">
        <v>44</v>
      </c>
      <c r="F39" s="3" t="s">
        <v>45</v>
      </c>
      <c r="G39" s="6">
        <v>1.1200000000000001</v>
      </c>
      <c r="H39" s="6">
        <v>1.1299999999999999</v>
      </c>
      <c r="I39" s="112">
        <v>1.21</v>
      </c>
      <c r="J39" s="112">
        <v>10.33</v>
      </c>
      <c r="K39" s="6">
        <v>3.89</v>
      </c>
      <c r="L39" s="6">
        <v>3.85</v>
      </c>
      <c r="M39" s="6">
        <v>3.85</v>
      </c>
      <c r="N39" s="6">
        <v>3.8</v>
      </c>
      <c r="O39" s="6">
        <v>3.8</v>
      </c>
      <c r="P39" s="6">
        <v>3.78</v>
      </c>
    </row>
    <row r="40" spans="2:16" ht="58.4" customHeight="1" thickBot="1" x14ac:dyDescent="0.35">
      <c r="B40" s="7"/>
      <c r="C40" s="8"/>
      <c r="D40" s="9">
        <v>22</v>
      </c>
      <c r="E40" s="3" t="s">
        <v>46</v>
      </c>
      <c r="F40" s="3" t="s">
        <v>45</v>
      </c>
      <c r="G40" s="22">
        <v>0.17</v>
      </c>
      <c r="H40" s="22">
        <v>0.17</v>
      </c>
      <c r="I40" s="113">
        <v>0.16</v>
      </c>
      <c r="J40" s="112">
        <v>0.128</v>
      </c>
      <c r="K40" s="6">
        <v>2.97</v>
      </c>
      <c r="L40" s="6">
        <v>2.76</v>
      </c>
      <c r="M40" s="6">
        <v>2.76</v>
      </c>
      <c r="N40" s="6">
        <v>2.5499999999999998</v>
      </c>
      <c r="O40" s="6">
        <v>2.5499999999999998</v>
      </c>
      <c r="P40" s="6">
        <v>2.4500000000000002</v>
      </c>
    </row>
    <row r="41" spans="2:16" ht="62.45" customHeight="1" thickBot="1" x14ac:dyDescent="0.35">
      <c r="B41" s="7">
        <v>8</v>
      </c>
      <c r="C41" s="8"/>
      <c r="D41" s="9">
        <v>23</v>
      </c>
      <c r="E41" s="3" t="s">
        <v>47</v>
      </c>
      <c r="F41" s="3" t="s">
        <v>48</v>
      </c>
      <c r="G41" s="3">
        <v>0.13</v>
      </c>
      <c r="H41" s="3">
        <v>0.13</v>
      </c>
      <c r="I41" s="112">
        <v>0.8</v>
      </c>
      <c r="J41" s="112">
        <v>0.8</v>
      </c>
      <c r="K41" s="6">
        <v>28.94</v>
      </c>
      <c r="L41" s="6">
        <v>28.75</v>
      </c>
      <c r="M41" s="6">
        <v>28.75</v>
      </c>
      <c r="N41" s="6">
        <v>27.8</v>
      </c>
      <c r="O41" s="6">
        <v>27.8</v>
      </c>
      <c r="P41" s="6">
        <v>27.65</v>
      </c>
    </row>
    <row r="42" spans="2:16" ht="112.4" customHeight="1" thickBot="1" x14ac:dyDescent="0.35">
      <c r="B42" s="7">
        <v>8</v>
      </c>
      <c r="C42" s="8"/>
      <c r="D42" s="9">
        <v>24</v>
      </c>
      <c r="E42" s="3" t="s">
        <v>49</v>
      </c>
      <c r="F42" s="3" t="s">
        <v>22</v>
      </c>
      <c r="G42" s="3">
        <v>2.4</v>
      </c>
      <c r="H42" s="3">
        <v>2</v>
      </c>
      <c r="I42" s="114">
        <v>1.6</v>
      </c>
      <c r="J42" s="114">
        <v>1.6</v>
      </c>
      <c r="K42" s="10">
        <v>31.6</v>
      </c>
      <c r="L42" s="10">
        <v>8.4</v>
      </c>
      <c r="M42" s="10">
        <v>28.1</v>
      </c>
      <c r="N42" s="10">
        <v>11.9</v>
      </c>
      <c r="O42" s="10">
        <v>0.62</v>
      </c>
      <c r="P42" s="10">
        <v>1.04</v>
      </c>
    </row>
    <row r="43" spans="2:16" ht="73.900000000000006" customHeight="1" thickBot="1" x14ac:dyDescent="0.35">
      <c r="B43" s="7">
        <v>8</v>
      </c>
      <c r="C43" s="8"/>
      <c r="D43" s="9">
        <v>25</v>
      </c>
      <c r="E43" s="3" t="s">
        <v>50</v>
      </c>
      <c r="F43" s="3" t="s">
        <v>51</v>
      </c>
      <c r="G43" s="3">
        <v>30</v>
      </c>
      <c r="H43" s="3">
        <v>30</v>
      </c>
      <c r="I43" s="111">
        <v>51</v>
      </c>
      <c r="J43" s="111">
        <v>54</v>
      </c>
      <c r="K43" s="4">
        <v>0</v>
      </c>
      <c r="L43" s="4">
        <v>0</v>
      </c>
      <c r="M43" s="4">
        <v>0</v>
      </c>
      <c r="N43" s="4">
        <v>0</v>
      </c>
      <c r="O43" s="4">
        <v>1</v>
      </c>
      <c r="P43" s="4">
        <v>1</v>
      </c>
    </row>
    <row r="44" spans="2:16" ht="30.05" customHeight="1" thickBot="1" x14ac:dyDescent="0.35">
      <c r="B44" s="119" t="s">
        <v>52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1"/>
    </row>
    <row r="45" spans="2:16" ht="48.7" customHeight="1" thickBot="1" x14ac:dyDescent="0.35">
      <c r="B45" s="7">
        <v>8</v>
      </c>
      <c r="C45" s="8"/>
      <c r="D45" s="9">
        <v>26</v>
      </c>
      <c r="E45" s="3" t="s">
        <v>53</v>
      </c>
      <c r="F45" s="3" t="s">
        <v>22</v>
      </c>
      <c r="G45" s="3">
        <v>0</v>
      </c>
      <c r="H45" s="3">
        <v>0</v>
      </c>
      <c r="I45" s="111">
        <v>0</v>
      </c>
      <c r="J45" s="111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</row>
    <row r="46" spans="2:16" ht="38.5" customHeight="1" thickBot="1" x14ac:dyDescent="0.35">
      <c r="B46" s="7">
        <v>8</v>
      </c>
      <c r="C46" s="8"/>
      <c r="D46" s="9">
        <v>27</v>
      </c>
      <c r="E46" s="3" t="s">
        <v>54</v>
      </c>
      <c r="F46" s="3" t="s">
        <v>39</v>
      </c>
      <c r="G46" s="3">
        <v>0.222</v>
      </c>
      <c r="H46" s="3">
        <v>0.222</v>
      </c>
      <c r="I46" s="115">
        <v>0.19</v>
      </c>
      <c r="J46" s="111">
        <v>0.19800000000000001</v>
      </c>
      <c r="K46" s="3">
        <v>0.14599999999999999</v>
      </c>
      <c r="L46" s="3">
        <v>0.14499999999999999</v>
      </c>
      <c r="M46" s="3">
        <v>0.14499999999999999</v>
      </c>
      <c r="N46" s="3">
        <v>0.14299999999999999</v>
      </c>
      <c r="O46" s="3">
        <v>0.14299999999999999</v>
      </c>
      <c r="P46" s="3">
        <v>0.14199999999999999</v>
      </c>
    </row>
    <row r="47" spans="2:16" ht="40.4" customHeight="1" thickBot="1" x14ac:dyDescent="0.35">
      <c r="B47" s="7">
        <v>8</v>
      </c>
      <c r="C47" s="8"/>
      <c r="D47" s="9">
        <v>28</v>
      </c>
      <c r="E47" s="3" t="s">
        <v>55</v>
      </c>
      <c r="F47" s="3" t="s">
        <v>45</v>
      </c>
      <c r="G47" s="3">
        <v>36.01</v>
      </c>
      <c r="H47" s="3">
        <v>36.01</v>
      </c>
      <c r="I47" s="111">
        <v>42.23</v>
      </c>
      <c r="J47" s="111">
        <v>42.18</v>
      </c>
      <c r="K47" s="3">
        <v>22.7</v>
      </c>
      <c r="L47" s="3">
        <v>22.5</v>
      </c>
      <c r="M47" s="3">
        <v>22.5</v>
      </c>
      <c r="N47" s="3">
        <v>22.3</v>
      </c>
      <c r="O47" s="3">
        <v>22.3</v>
      </c>
      <c r="P47" s="3">
        <v>22.1</v>
      </c>
    </row>
    <row r="48" spans="2:16" ht="37.9" customHeight="1" thickBot="1" x14ac:dyDescent="0.35">
      <c r="B48" s="7">
        <v>8</v>
      </c>
      <c r="C48" s="8"/>
      <c r="D48" s="9">
        <v>29</v>
      </c>
      <c r="E48" s="3" t="s">
        <v>56</v>
      </c>
      <c r="F48" s="3" t="s">
        <v>45</v>
      </c>
      <c r="G48" s="3">
        <v>11.54</v>
      </c>
      <c r="H48" s="3">
        <v>11.54</v>
      </c>
      <c r="I48" s="111">
        <v>11.45</v>
      </c>
      <c r="J48" s="111">
        <v>11.45</v>
      </c>
      <c r="K48" s="3">
        <v>6.35</v>
      </c>
      <c r="L48" s="3">
        <v>6.33</v>
      </c>
      <c r="M48" s="3">
        <v>6.33</v>
      </c>
      <c r="N48" s="3">
        <v>6.31</v>
      </c>
      <c r="O48" s="3">
        <v>6.31</v>
      </c>
      <c r="P48" s="3">
        <v>6.29</v>
      </c>
    </row>
    <row r="49" spans="2:16" ht="33.65" customHeight="1" thickBot="1" x14ac:dyDescent="0.35">
      <c r="B49" s="7">
        <v>8</v>
      </c>
      <c r="C49" s="8"/>
      <c r="D49" s="9">
        <v>30</v>
      </c>
      <c r="E49" s="3" t="s">
        <v>57</v>
      </c>
      <c r="F49" s="3" t="s">
        <v>41</v>
      </c>
      <c r="G49" s="3">
        <v>55.61</v>
      </c>
      <c r="H49" s="3">
        <v>55.61</v>
      </c>
      <c r="I49" s="111">
        <v>56.61</v>
      </c>
      <c r="J49" s="111">
        <v>56.61</v>
      </c>
      <c r="K49" s="3">
        <v>48.51</v>
      </c>
      <c r="L49" s="21">
        <v>48.5</v>
      </c>
      <c r="M49" s="21">
        <v>48.5</v>
      </c>
      <c r="N49" s="3">
        <v>48.49</v>
      </c>
      <c r="O49" s="3">
        <v>48.49</v>
      </c>
      <c r="P49" s="3">
        <v>48.47</v>
      </c>
    </row>
    <row r="50" spans="2:16" ht="43.2" customHeight="1" thickBot="1" x14ac:dyDescent="0.35">
      <c r="B50" s="11">
        <v>8</v>
      </c>
      <c r="C50" s="12"/>
      <c r="D50" s="13">
        <v>31</v>
      </c>
      <c r="E50" s="2" t="s">
        <v>58</v>
      </c>
      <c r="F50" s="2" t="s">
        <v>59</v>
      </c>
      <c r="G50" s="2">
        <v>1162.0999999999999</v>
      </c>
      <c r="H50" s="2">
        <v>1162.0999999999999</v>
      </c>
      <c r="I50" s="116">
        <v>1162.0999999999999</v>
      </c>
      <c r="J50" s="117">
        <v>1162</v>
      </c>
      <c r="K50" s="19">
        <v>1162</v>
      </c>
      <c r="L50" s="2">
        <v>1162.0999999999999</v>
      </c>
      <c r="M50" s="2">
        <v>1161.9000000000001</v>
      </c>
      <c r="N50" s="2">
        <v>1161.9000000000001</v>
      </c>
      <c r="O50" s="2">
        <v>1161.7</v>
      </c>
      <c r="P50" s="2">
        <v>1161.7</v>
      </c>
    </row>
    <row r="51" spans="2:16" ht="51.05" customHeight="1" thickBot="1" x14ac:dyDescent="0.35">
      <c r="B51" s="16">
        <v>8</v>
      </c>
      <c r="C51" s="14"/>
      <c r="D51" s="17">
        <v>32</v>
      </c>
      <c r="E51" s="97" t="s">
        <v>60</v>
      </c>
      <c r="F51" s="18" t="s">
        <v>81</v>
      </c>
      <c r="G51" s="15">
        <v>23.81</v>
      </c>
      <c r="H51" s="15">
        <v>23.81</v>
      </c>
      <c r="I51" s="105">
        <v>23.81</v>
      </c>
      <c r="J51" s="118">
        <v>23.8</v>
      </c>
      <c r="K51" s="20">
        <v>23.8</v>
      </c>
      <c r="L51" s="15">
        <v>23.78</v>
      </c>
      <c r="M51" s="15">
        <v>23.78</v>
      </c>
      <c r="N51" s="15">
        <v>23.76</v>
      </c>
      <c r="O51" s="15">
        <v>23.76</v>
      </c>
      <c r="P51" s="15">
        <v>23.74</v>
      </c>
    </row>
    <row r="52" spans="2:16" ht="42.75" customHeight="1" thickBot="1" x14ac:dyDescent="0.35">
      <c r="B52" s="7">
        <v>8</v>
      </c>
      <c r="C52" s="8"/>
      <c r="D52" s="9">
        <v>33</v>
      </c>
      <c r="E52" s="3" t="s">
        <v>61</v>
      </c>
      <c r="F52" s="3" t="s">
        <v>48</v>
      </c>
      <c r="G52" s="3">
        <v>23.85</v>
      </c>
      <c r="H52" s="3">
        <v>23.85</v>
      </c>
      <c r="I52" s="111">
        <v>23.85</v>
      </c>
      <c r="J52" s="111">
        <v>23.83</v>
      </c>
      <c r="K52" s="3">
        <v>23.83</v>
      </c>
      <c r="L52" s="3">
        <v>23.81</v>
      </c>
      <c r="M52" s="3">
        <v>23.81</v>
      </c>
      <c r="N52" s="21">
        <v>23.8</v>
      </c>
      <c r="O52" s="21">
        <v>23.8</v>
      </c>
      <c r="P52" s="3">
        <v>23.78</v>
      </c>
    </row>
    <row r="53" spans="2:16" ht="34.75" customHeight="1" thickBot="1" x14ac:dyDescent="0.35">
      <c r="B53" s="7">
        <v>8</v>
      </c>
      <c r="C53" s="8"/>
      <c r="D53" s="9">
        <v>34</v>
      </c>
      <c r="E53" s="3" t="s">
        <v>62</v>
      </c>
      <c r="F53" s="3" t="s">
        <v>63</v>
      </c>
      <c r="G53" s="3">
        <v>231.36</v>
      </c>
      <c r="H53" s="3">
        <v>231.36</v>
      </c>
      <c r="I53" s="111">
        <v>231.36</v>
      </c>
      <c r="J53" s="111">
        <v>231.34</v>
      </c>
      <c r="K53" s="3">
        <v>231.34</v>
      </c>
      <c r="L53" s="3">
        <v>231.32</v>
      </c>
      <c r="M53" s="3">
        <v>231.32</v>
      </c>
      <c r="N53" s="21">
        <v>231.3</v>
      </c>
      <c r="O53" s="21">
        <v>231.3</v>
      </c>
      <c r="P53" s="3">
        <v>231.28</v>
      </c>
    </row>
    <row r="54" spans="2:16" ht="34.450000000000003" customHeight="1" thickBot="1" x14ac:dyDescent="0.35">
      <c r="B54" s="119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1"/>
    </row>
    <row r="55" spans="2:16" ht="41.5" customHeight="1" thickBot="1" x14ac:dyDescent="0.35">
      <c r="B55" s="7">
        <v>8</v>
      </c>
      <c r="C55" s="8"/>
      <c r="D55" s="9">
        <v>35</v>
      </c>
      <c r="E55" s="3" t="s">
        <v>64</v>
      </c>
      <c r="F55" s="3" t="s">
        <v>65</v>
      </c>
      <c r="G55" s="3">
        <v>104.6</v>
      </c>
      <c r="H55" s="6">
        <v>104.6</v>
      </c>
      <c r="I55" s="112">
        <v>105.6</v>
      </c>
      <c r="J55" s="112">
        <v>106.7</v>
      </c>
      <c r="K55" s="6">
        <v>107.7</v>
      </c>
      <c r="L55" s="6">
        <v>108.8</v>
      </c>
      <c r="M55" s="6">
        <v>109.9</v>
      </c>
      <c r="N55" s="6">
        <v>111</v>
      </c>
      <c r="O55" s="6">
        <v>112.1</v>
      </c>
      <c r="P55" s="6">
        <v>113.2</v>
      </c>
    </row>
    <row r="56" spans="2:16" ht="54" customHeight="1" thickBot="1" x14ac:dyDescent="0.35">
      <c r="B56" s="5">
        <v>8</v>
      </c>
      <c r="C56" s="3"/>
      <c r="D56" s="4">
        <v>36</v>
      </c>
      <c r="E56" s="3" t="s">
        <v>66</v>
      </c>
      <c r="F56" s="3" t="s">
        <v>67</v>
      </c>
      <c r="G56" s="3">
        <v>14.2</v>
      </c>
      <c r="H56" s="3">
        <v>14.2</v>
      </c>
      <c r="I56" s="111">
        <v>14.2</v>
      </c>
      <c r="J56" s="111">
        <v>14.2</v>
      </c>
      <c r="K56" s="3">
        <v>14.2</v>
      </c>
      <c r="L56" s="3">
        <v>14.2</v>
      </c>
      <c r="M56" s="3">
        <v>14.2</v>
      </c>
      <c r="N56" s="3">
        <v>14.2</v>
      </c>
      <c r="O56" s="3">
        <v>14.2</v>
      </c>
      <c r="P56" s="3">
        <v>14.2</v>
      </c>
    </row>
    <row r="57" spans="2:16" ht="50.4" customHeight="1" thickBot="1" x14ac:dyDescent="0.35">
      <c r="B57" s="5">
        <v>8</v>
      </c>
      <c r="C57" s="3"/>
      <c r="D57" s="4">
        <v>37</v>
      </c>
      <c r="E57" s="3" t="s">
        <v>68</v>
      </c>
      <c r="F57" s="3" t="s">
        <v>22</v>
      </c>
      <c r="G57" s="3">
        <v>10.3</v>
      </c>
      <c r="H57" s="3">
        <v>10.3</v>
      </c>
      <c r="I57" s="111">
        <v>10.3</v>
      </c>
      <c r="J57" s="111">
        <v>10.3</v>
      </c>
      <c r="K57" s="3">
        <v>10.3</v>
      </c>
      <c r="L57" s="3">
        <v>10.3</v>
      </c>
      <c r="M57" s="3">
        <v>10.3</v>
      </c>
      <c r="N57" s="3">
        <v>10.3</v>
      </c>
      <c r="O57" s="3">
        <v>10.3</v>
      </c>
      <c r="P57" s="3">
        <v>10.3</v>
      </c>
    </row>
    <row r="58" spans="2:16" ht="40.85" customHeight="1" thickBot="1" x14ac:dyDescent="0.35">
      <c r="B58" s="5">
        <v>8</v>
      </c>
      <c r="C58" s="3"/>
      <c r="D58" s="4">
        <v>38</v>
      </c>
      <c r="E58" s="3" t="s">
        <v>69</v>
      </c>
      <c r="F58" s="3" t="s">
        <v>22</v>
      </c>
      <c r="G58" s="3">
        <v>1.42</v>
      </c>
      <c r="H58" s="3">
        <v>1.42</v>
      </c>
      <c r="I58" s="112">
        <v>1.39</v>
      </c>
      <c r="J58" s="112">
        <v>1.36</v>
      </c>
      <c r="K58" s="6">
        <v>1.34</v>
      </c>
      <c r="L58" s="6">
        <v>1.31</v>
      </c>
      <c r="M58" s="6">
        <v>1.29</v>
      </c>
      <c r="N58" s="6">
        <v>1.26</v>
      </c>
      <c r="O58" s="6">
        <v>1.24</v>
      </c>
      <c r="P58" s="6">
        <v>1.21</v>
      </c>
    </row>
    <row r="59" spans="2:16" ht="44.45" customHeight="1" thickBot="1" x14ac:dyDescent="0.35">
      <c r="B59" s="5">
        <v>8</v>
      </c>
      <c r="C59" s="3"/>
      <c r="D59" s="4">
        <v>39</v>
      </c>
      <c r="E59" s="3" t="s">
        <v>70</v>
      </c>
      <c r="F59" s="3" t="s">
        <v>22</v>
      </c>
      <c r="G59" s="3">
        <v>0.16</v>
      </c>
      <c r="H59" s="3">
        <v>0.16</v>
      </c>
      <c r="I59" s="111">
        <v>0.16</v>
      </c>
      <c r="J59" s="111">
        <v>0.16</v>
      </c>
      <c r="K59" s="3">
        <v>0.16</v>
      </c>
      <c r="L59" s="3">
        <v>0.16</v>
      </c>
      <c r="M59" s="3">
        <v>0.16</v>
      </c>
      <c r="N59" s="3">
        <v>0.16</v>
      </c>
      <c r="O59" s="3">
        <v>0.16</v>
      </c>
      <c r="P59" s="3">
        <v>0.16</v>
      </c>
    </row>
    <row r="60" spans="2:16" ht="52.75" customHeight="1" thickBot="1" x14ac:dyDescent="0.35">
      <c r="B60" s="5">
        <v>8</v>
      </c>
      <c r="C60" s="3"/>
      <c r="D60" s="4">
        <v>40</v>
      </c>
      <c r="E60" s="3" t="s">
        <v>71</v>
      </c>
      <c r="F60" s="3" t="s">
        <v>72</v>
      </c>
      <c r="G60" s="6">
        <v>0.65</v>
      </c>
      <c r="H60" s="6">
        <v>0.65</v>
      </c>
      <c r="I60" s="112">
        <v>0.65</v>
      </c>
      <c r="J60" s="112">
        <v>0.65</v>
      </c>
      <c r="K60" s="6">
        <v>0.65</v>
      </c>
      <c r="L60" s="6">
        <v>0.65</v>
      </c>
      <c r="M60" s="6">
        <v>0.65</v>
      </c>
      <c r="N60" s="6">
        <v>0.65</v>
      </c>
      <c r="O60" s="6">
        <v>0.65</v>
      </c>
      <c r="P60" s="6">
        <v>0.65</v>
      </c>
    </row>
    <row r="61" spans="2:16" ht="40.4" customHeight="1" thickBot="1" x14ac:dyDescent="0.35">
      <c r="B61" s="5">
        <v>8</v>
      </c>
      <c r="C61" s="3"/>
      <c r="D61" s="4">
        <v>41</v>
      </c>
      <c r="E61" s="3" t="s">
        <v>73</v>
      </c>
      <c r="F61" s="3" t="s">
        <v>72</v>
      </c>
      <c r="G61" s="6">
        <v>2.86</v>
      </c>
      <c r="H61" s="6">
        <v>2.86</v>
      </c>
      <c r="I61" s="112">
        <v>2.86</v>
      </c>
      <c r="J61" s="112">
        <v>2.86</v>
      </c>
      <c r="K61" s="6">
        <v>2.86</v>
      </c>
      <c r="L61" s="6">
        <v>2.86</v>
      </c>
      <c r="M61" s="6">
        <v>2.86</v>
      </c>
      <c r="N61" s="6">
        <v>2.86</v>
      </c>
      <c r="O61" s="6">
        <v>2.86</v>
      </c>
      <c r="P61" s="6">
        <v>2.86</v>
      </c>
    </row>
    <row r="62" spans="2:16" ht="40.4" customHeight="1" thickBot="1" x14ac:dyDescent="0.35">
      <c r="B62" s="5">
        <v>8</v>
      </c>
      <c r="C62" s="3"/>
      <c r="D62" s="4">
        <v>42</v>
      </c>
      <c r="E62" s="3" t="s">
        <v>74</v>
      </c>
      <c r="F62" s="3" t="s">
        <v>63</v>
      </c>
      <c r="G62" s="6">
        <v>1.29</v>
      </c>
      <c r="H62" s="6">
        <v>1.29</v>
      </c>
      <c r="I62" s="112">
        <v>1.29</v>
      </c>
      <c r="J62" s="112">
        <v>1.29</v>
      </c>
      <c r="K62" s="6">
        <v>1</v>
      </c>
      <c r="L62" s="6">
        <v>1</v>
      </c>
      <c r="M62" s="6">
        <v>1</v>
      </c>
      <c r="N62" s="6">
        <v>1</v>
      </c>
      <c r="O62" s="6">
        <v>1</v>
      </c>
      <c r="P62" s="6">
        <v>1</v>
      </c>
    </row>
    <row r="63" spans="2:16" ht="37.9" customHeight="1" thickBot="1" x14ac:dyDescent="0.35">
      <c r="B63" s="5">
        <v>8</v>
      </c>
      <c r="C63" s="3"/>
      <c r="D63" s="4">
        <v>43</v>
      </c>
      <c r="E63" s="3" t="s">
        <v>75</v>
      </c>
      <c r="F63" s="3" t="s">
        <v>22</v>
      </c>
      <c r="G63" s="3">
        <v>58</v>
      </c>
      <c r="H63" s="3">
        <v>65</v>
      </c>
      <c r="I63" s="111">
        <v>72</v>
      </c>
      <c r="J63" s="111">
        <v>82</v>
      </c>
      <c r="K63" s="3">
        <v>85</v>
      </c>
      <c r="L63" s="3">
        <v>95</v>
      </c>
      <c r="M63" s="3">
        <v>100</v>
      </c>
      <c r="N63" s="3">
        <v>100</v>
      </c>
      <c r="O63" s="3">
        <v>100</v>
      </c>
      <c r="P63" s="3">
        <v>100</v>
      </c>
    </row>
    <row r="64" spans="2:16" ht="26.45" customHeight="1" thickBot="1" x14ac:dyDescent="0.35">
      <c r="B64" s="119" t="s">
        <v>76</v>
      </c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1"/>
    </row>
    <row r="65" spans="2:16" ht="177.05" customHeight="1" thickBot="1" x14ac:dyDescent="0.35">
      <c r="B65" s="5">
        <v>8</v>
      </c>
      <c r="C65" s="3"/>
      <c r="D65" s="4">
        <v>44</v>
      </c>
      <c r="E65" s="3" t="s">
        <v>77</v>
      </c>
      <c r="F65" s="3" t="s">
        <v>78</v>
      </c>
      <c r="G65" s="3">
        <v>0</v>
      </c>
      <c r="H65" s="3">
        <v>0</v>
      </c>
      <c r="I65" s="111">
        <v>0</v>
      </c>
      <c r="J65" s="111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4</v>
      </c>
    </row>
  </sheetData>
  <mergeCells count="11">
    <mergeCell ref="B64:P64"/>
    <mergeCell ref="B12:P12"/>
    <mergeCell ref="B54:P54"/>
    <mergeCell ref="B44:P44"/>
    <mergeCell ref="B14:C15"/>
    <mergeCell ref="D14:D16"/>
    <mergeCell ref="E14:E16"/>
    <mergeCell ref="G14:P14"/>
    <mergeCell ref="B17:P17"/>
    <mergeCell ref="B34:P34"/>
    <mergeCell ref="F14:F16"/>
  </mergeCells>
  <pageMargins left="0.19685039370078741" right="0.19685039370078741" top="0.19685039370078741" bottom="0.19685039370078741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tabSelected="1" topLeftCell="A37" zoomScaleNormal="100" workbookViewId="0">
      <selection activeCell="G41" sqref="G41"/>
    </sheetView>
  </sheetViews>
  <sheetFormatPr defaultRowHeight="15.05" x14ac:dyDescent="0.3"/>
  <cols>
    <col min="2" max="2" width="5.88671875" style="76" customWidth="1"/>
    <col min="3" max="3" width="6" style="76" customWidth="1"/>
    <col min="4" max="4" width="5.88671875" style="76" customWidth="1"/>
    <col min="5" max="5" width="6.33203125" style="76" customWidth="1"/>
    <col min="6" max="6" width="44" customWidth="1"/>
    <col min="7" max="7" width="31.33203125" customWidth="1"/>
    <col min="8" max="8" width="16.6640625" customWidth="1"/>
    <col min="9" max="9" width="44.33203125" customWidth="1"/>
    <col min="10" max="10" width="17.33203125" customWidth="1"/>
  </cols>
  <sheetData>
    <row r="1" spans="2:10" s="86" customFormat="1" ht="13.15" x14ac:dyDescent="0.25">
      <c r="B1" s="91"/>
      <c r="C1" s="91"/>
      <c r="D1" s="91"/>
      <c r="E1" s="91"/>
      <c r="J1" s="87" t="s">
        <v>202</v>
      </c>
    </row>
    <row r="2" spans="2:10" s="86" customFormat="1" ht="13.15" x14ac:dyDescent="0.25">
      <c r="B2" s="91"/>
      <c r="C2" s="91"/>
      <c r="D2" s="91"/>
      <c r="E2" s="91"/>
      <c r="J2" s="87" t="s">
        <v>194</v>
      </c>
    </row>
    <row r="3" spans="2:10" s="86" customFormat="1" ht="13.15" x14ac:dyDescent="0.25">
      <c r="B3" s="91"/>
      <c r="C3" s="91"/>
      <c r="D3" s="91"/>
      <c r="E3" s="91"/>
      <c r="J3" s="87" t="s">
        <v>207</v>
      </c>
    </row>
    <row r="4" spans="2:10" s="86" customFormat="1" ht="13.15" x14ac:dyDescent="0.25">
      <c r="B4" s="91"/>
      <c r="C4" s="91"/>
      <c r="D4" s="91"/>
      <c r="E4" s="91"/>
      <c r="J4" s="87" t="s">
        <v>206</v>
      </c>
    </row>
    <row r="5" spans="2:10" s="86" customFormat="1" ht="13.15" x14ac:dyDescent="0.25">
      <c r="B5" s="91"/>
      <c r="C5" s="91"/>
      <c r="D5" s="91"/>
      <c r="E5" s="91"/>
      <c r="J5" s="87"/>
    </row>
    <row r="6" spans="2:10" s="86" customFormat="1" ht="13.15" x14ac:dyDescent="0.25">
      <c r="B6" s="91"/>
      <c r="C6" s="91"/>
      <c r="D6" s="91"/>
      <c r="E6" s="91"/>
      <c r="J6" s="87" t="s">
        <v>203</v>
      </c>
    </row>
    <row r="7" spans="2:10" s="86" customFormat="1" ht="13.15" x14ac:dyDescent="0.25">
      <c r="B7" s="91"/>
      <c r="C7" s="91"/>
      <c r="D7" s="91"/>
      <c r="E7" s="91"/>
      <c r="J7" s="87" t="s">
        <v>196</v>
      </c>
    </row>
    <row r="8" spans="2:10" s="86" customFormat="1" ht="13.15" x14ac:dyDescent="0.25">
      <c r="B8" s="91"/>
      <c r="C8" s="91"/>
      <c r="D8" s="91"/>
      <c r="E8" s="91"/>
      <c r="J8" s="87" t="s">
        <v>197</v>
      </c>
    </row>
    <row r="9" spans="2:10" s="86" customFormat="1" ht="13.15" x14ac:dyDescent="0.25">
      <c r="B9" s="91"/>
      <c r="C9" s="91"/>
      <c r="D9" s="91"/>
      <c r="E9" s="91"/>
      <c r="J9" s="87" t="s">
        <v>207</v>
      </c>
    </row>
    <row r="10" spans="2:10" s="86" customFormat="1" ht="13.15" x14ac:dyDescent="0.25">
      <c r="B10" s="91"/>
      <c r="C10" s="91"/>
      <c r="D10" s="91"/>
      <c r="E10" s="91"/>
      <c r="J10" s="87" t="s">
        <v>198</v>
      </c>
    </row>
    <row r="11" spans="2:10" s="86" customFormat="1" ht="13.15" x14ac:dyDescent="0.25">
      <c r="B11" s="91"/>
      <c r="C11" s="91"/>
      <c r="D11" s="91"/>
      <c r="E11" s="91"/>
    </row>
    <row r="12" spans="2:10" ht="23.5" customHeight="1" thickBot="1" x14ac:dyDescent="0.35">
      <c r="B12" s="133" t="s">
        <v>152</v>
      </c>
      <c r="C12" s="133"/>
      <c r="D12" s="133"/>
      <c r="E12" s="133"/>
      <c r="F12" s="133"/>
      <c r="G12" s="133"/>
      <c r="H12" s="133"/>
      <c r="I12" s="133"/>
      <c r="J12" s="133"/>
    </row>
    <row r="13" spans="2:10" ht="38.5" customHeight="1" thickBot="1" x14ac:dyDescent="0.35">
      <c r="B13" s="134" t="s">
        <v>1</v>
      </c>
      <c r="C13" s="135"/>
      <c r="D13" s="135"/>
      <c r="E13" s="136"/>
      <c r="F13" s="137" t="s">
        <v>82</v>
      </c>
      <c r="G13" s="137" t="s">
        <v>83</v>
      </c>
      <c r="H13" s="137" t="s">
        <v>84</v>
      </c>
      <c r="I13" s="137" t="s">
        <v>85</v>
      </c>
      <c r="J13" s="137" t="s">
        <v>86</v>
      </c>
    </row>
    <row r="14" spans="2:10" ht="15.65" thickBot="1" x14ac:dyDescent="0.35">
      <c r="B14" s="67" t="s">
        <v>15</v>
      </c>
      <c r="C14" s="6" t="s">
        <v>16</v>
      </c>
      <c r="D14" s="6" t="s">
        <v>87</v>
      </c>
      <c r="E14" s="6" t="s">
        <v>88</v>
      </c>
      <c r="F14" s="138"/>
      <c r="G14" s="138"/>
      <c r="H14" s="138"/>
      <c r="I14" s="138"/>
      <c r="J14" s="138"/>
    </row>
    <row r="15" spans="2:10" ht="26.45" customHeight="1" thickBot="1" x14ac:dyDescent="0.35">
      <c r="B15" s="43" t="s">
        <v>89</v>
      </c>
      <c r="C15" s="43"/>
      <c r="D15" s="43"/>
      <c r="E15" s="43"/>
      <c r="F15" s="130" t="s">
        <v>153</v>
      </c>
      <c r="G15" s="131"/>
      <c r="H15" s="131"/>
      <c r="I15" s="131"/>
      <c r="J15" s="132"/>
    </row>
    <row r="16" spans="2:10" ht="15.65" thickBot="1" x14ac:dyDescent="0.35">
      <c r="B16" s="77">
        <v>8</v>
      </c>
      <c r="C16" s="78"/>
      <c r="D16" s="78">
        <v>1</v>
      </c>
      <c r="E16" s="78"/>
      <c r="F16" s="33" t="s">
        <v>90</v>
      </c>
      <c r="G16" s="34"/>
      <c r="H16" s="34"/>
      <c r="I16" s="32"/>
      <c r="J16" s="35"/>
    </row>
    <row r="17" spans="2:10" ht="78.599999999999994" customHeight="1" thickBot="1" x14ac:dyDescent="0.35">
      <c r="B17" s="66">
        <v>8</v>
      </c>
      <c r="C17" s="79"/>
      <c r="D17" s="79">
        <v>1</v>
      </c>
      <c r="E17" s="79">
        <v>1</v>
      </c>
      <c r="F17" s="31" t="s">
        <v>91</v>
      </c>
      <c r="G17" s="25" t="s">
        <v>134</v>
      </c>
      <c r="H17" s="31" t="s">
        <v>92</v>
      </c>
      <c r="I17" s="31" t="s">
        <v>93</v>
      </c>
      <c r="J17" s="31"/>
    </row>
    <row r="18" spans="2:10" ht="76.849999999999994" customHeight="1" thickBot="1" x14ac:dyDescent="0.35">
      <c r="B18" s="65">
        <v>8</v>
      </c>
      <c r="C18" s="80"/>
      <c r="D18" s="80">
        <v>1</v>
      </c>
      <c r="E18" s="80">
        <v>2</v>
      </c>
      <c r="F18" s="28" t="s">
        <v>94</v>
      </c>
      <c r="G18" s="30" t="s">
        <v>134</v>
      </c>
      <c r="H18" s="28" t="s">
        <v>92</v>
      </c>
      <c r="I18" s="30" t="s">
        <v>95</v>
      </c>
      <c r="J18" s="28"/>
    </row>
    <row r="19" spans="2:10" ht="79.55" customHeight="1" thickBot="1" x14ac:dyDescent="0.35">
      <c r="B19" s="65">
        <v>8</v>
      </c>
      <c r="C19" s="80"/>
      <c r="D19" s="80">
        <v>1</v>
      </c>
      <c r="E19" s="80">
        <v>3</v>
      </c>
      <c r="F19" s="28" t="s">
        <v>96</v>
      </c>
      <c r="G19" s="24" t="s">
        <v>134</v>
      </c>
      <c r="H19" s="28" t="s">
        <v>92</v>
      </c>
      <c r="I19" s="28" t="s">
        <v>97</v>
      </c>
      <c r="J19" s="28"/>
    </row>
    <row r="20" spans="2:10" s="104" customFormat="1" ht="66.400000000000006" thickBot="1" x14ac:dyDescent="0.35">
      <c r="B20" s="99">
        <v>8</v>
      </c>
      <c r="C20" s="100"/>
      <c r="D20" s="100">
        <v>1</v>
      </c>
      <c r="E20" s="100">
        <v>4</v>
      </c>
      <c r="F20" s="101" t="s">
        <v>98</v>
      </c>
      <c r="G20" s="102" t="s">
        <v>134</v>
      </c>
      <c r="H20" s="101" t="s">
        <v>7</v>
      </c>
      <c r="I20" s="103" t="s">
        <v>99</v>
      </c>
      <c r="J20" s="101"/>
    </row>
    <row r="21" spans="2:10" s="104" customFormat="1" ht="77.5" customHeight="1" thickBot="1" x14ac:dyDescent="0.35">
      <c r="B21" s="105">
        <v>8</v>
      </c>
      <c r="C21" s="106"/>
      <c r="D21" s="106">
        <v>1</v>
      </c>
      <c r="E21" s="106">
        <v>5</v>
      </c>
      <c r="F21" s="102" t="s">
        <v>100</v>
      </c>
      <c r="G21" s="102" t="s">
        <v>134</v>
      </c>
      <c r="H21" s="101" t="s">
        <v>7</v>
      </c>
      <c r="I21" s="102" t="s">
        <v>101</v>
      </c>
      <c r="J21" s="102"/>
    </row>
    <row r="22" spans="2:10" ht="158.4" customHeight="1" thickBot="1" x14ac:dyDescent="0.35">
      <c r="B22" s="15">
        <v>8</v>
      </c>
      <c r="C22" s="81"/>
      <c r="D22" s="81">
        <v>1</v>
      </c>
      <c r="E22" s="81">
        <v>6</v>
      </c>
      <c r="F22" s="30" t="s">
        <v>102</v>
      </c>
      <c r="G22" s="37" t="s">
        <v>135</v>
      </c>
      <c r="H22" s="30" t="s">
        <v>92</v>
      </c>
      <c r="I22" s="30" t="s">
        <v>103</v>
      </c>
      <c r="J22" s="30"/>
    </row>
    <row r="23" spans="2:10" ht="128.5" customHeight="1" thickBot="1" x14ac:dyDescent="0.35">
      <c r="B23" s="65">
        <v>8</v>
      </c>
      <c r="C23" s="80"/>
      <c r="D23" s="80">
        <v>1</v>
      </c>
      <c r="E23" s="80">
        <v>7</v>
      </c>
      <c r="F23" s="29" t="s">
        <v>104</v>
      </c>
      <c r="G23" s="30" t="s">
        <v>134</v>
      </c>
      <c r="H23" s="182" t="s">
        <v>92</v>
      </c>
      <c r="I23" s="28" t="s">
        <v>105</v>
      </c>
      <c r="J23" s="28"/>
    </row>
    <row r="24" spans="2:10" ht="96.6" customHeight="1" thickBot="1" x14ac:dyDescent="0.35">
      <c r="B24" s="65">
        <v>8</v>
      </c>
      <c r="C24" s="80"/>
      <c r="D24" s="80">
        <v>1</v>
      </c>
      <c r="E24" s="80">
        <v>8</v>
      </c>
      <c r="F24" s="29" t="s">
        <v>106</v>
      </c>
      <c r="G24" s="24" t="s">
        <v>134</v>
      </c>
      <c r="H24" s="182" t="s">
        <v>92</v>
      </c>
      <c r="I24" s="28" t="s">
        <v>107</v>
      </c>
      <c r="J24" s="28"/>
    </row>
    <row r="25" spans="2:10" ht="113.5" customHeight="1" thickBot="1" x14ac:dyDescent="0.35">
      <c r="B25" s="65">
        <v>8</v>
      </c>
      <c r="C25" s="80"/>
      <c r="D25" s="80">
        <v>1</v>
      </c>
      <c r="E25" s="80">
        <v>9</v>
      </c>
      <c r="F25" s="29" t="s">
        <v>190</v>
      </c>
      <c r="G25" s="24" t="s">
        <v>185</v>
      </c>
      <c r="H25" s="28" t="s">
        <v>92</v>
      </c>
      <c r="I25" s="28" t="s">
        <v>192</v>
      </c>
      <c r="J25" s="28"/>
    </row>
    <row r="26" spans="2:10" ht="67.95" customHeight="1" thickBot="1" x14ac:dyDescent="0.35">
      <c r="B26" s="82">
        <v>8</v>
      </c>
      <c r="C26" s="83"/>
      <c r="D26" s="83">
        <v>2</v>
      </c>
      <c r="E26" s="83"/>
      <c r="F26" s="26" t="s">
        <v>108</v>
      </c>
      <c r="G26" s="26"/>
      <c r="H26" s="27"/>
      <c r="I26" s="36" t="s">
        <v>136</v>
      </c>
      <c r="J26" s="26"/>
    </row>
    <row r="27" spans="2:10" ht="84.7" customHeight="1" thickBot="1" x14ac:dyDescent="0.35">
      <c r="B27" s="65">
        <v>8</v>
      </c>
      <c r="C27" s="80"/>
      <c r="D27" s="80">
        <v>2</v>
      </c>
      <c r="E27" s="80">
        <v>1</v>
      </c>
      <c r="F27" s="28" t="s">
        <v>109</v>
      </c>
      <c r="G27" s="30" t="s">
        <v>134</v>
      </c>
      <c r="H27" s="28" t="s">
        <v>92</v>
      </c>
      <c r="I27" s="28" t="s">
        <v>110</v>
      </c>
      <c r="J27" s="30" t="s">
        <v>137</v>
      </c>
    </row>
    <row r="28" spans="2:10" ht="75.599999999999994" customHeight="1" thickBot="1" x14ac:dyDescent="0.35">
      <c r="B28" s="65">
        <v>8</v>
      </c>
      <c r="C28" s="81"/>
      <c r="D28" s="81">
        <v>2</v>
      </c>
      <c r="E28" s="81">
        <v>2</v>
      </c>
      <c r="F28" s="30" t="s">
        <v>111</v>
      </c>
      <c r="G28" s="37" t="s">
        <v>134</v>
      </c>
      <c r="H28" s="30" t="s">
        <v>92</v>
      </c>
      <c r="I28" s="30" t="s">
        <v>112</v>
      </c>
      <c r="J28" s="37" t="s">
        <v>142</v>
      </c>
    </row>
    <row r="29" spans="2:10" ht="87.05" customHeight="1" thickBot="1" x14ac:dyDescent="0.35">
      <c r="B29" s="15">
        <v>8</v>
      </c>
      <c r="C29" s="81"/>
      <c r="D29" s="81">
        <v>2</v>
      </c>
      <c r="E29" s="81">
        <v>3</v>
      </c>
      <c r="F29" s="30" t="s">
        <v>113</v>
      </c>
      <c r="G29" s="37" t="s">
        <v>134</v>
      </c>
      <c r="H29" s="30" t="s">
        <v>92</v>
      </c>
      <c r="I29" s="30" t="s">
        <v>112</v>
      </c>
      <c r="J29" s="37" t="s">
        <v>143</v>
      </c>
    </row>
    <row r="30" spans="2:10" ht="121.15" customHeight="1" thickBot="1" x14ac:dyDescent="0.35">
      <c r="B30" s="15">
        <v>8</v>
      </c>
      <c r="C30" s="81"/>
      <c r="D30" s="81">
        <v>2</v>
      </c>
      <c r="E30" s="81">
        <v>4</v>
      </c>
      <c r="F30" s="30" t="s">
        <v>114</v>
      </c>
      <c r="G30" s="37" t="s">
        <v>144</v>
      </c>
      <c r="H30" s="30" t="s">
        <v>92</v>
      </c>
      <c r="I30" s="30" t="s">
        <v>115</v>
      </c>
      <c r="J30" s="37" t="s">
        <v>145</v>
      </c>
    </row>
    <row r="31" spans="2:10" ht="26.95" thickBot="1" x14ac:dyDescent="0.35">
      <c r="B31" s="84">
        <v>8</v>
      </c>
      <c r="C31" s="85"/>
      <c r="D31" s="85">
        <v>3</v>
      </c>
      <c r="E31" s="85"/>
      <c r="F31" s="39" t="s">
        <v>116</v>
      </c>
      <c r="G31" s="39"/>
      <c r="H31" s="40"/>
      <c r="I31" s="40"/>
      <c r="J31" s="39"/>
    </row>
    <row r="32" spans="2:10" ht="66.400000000000006" thickBot="1" x14ac:dyDescent="0.35">
      <c r="B32" s="65">
        <v>8</v>
      </c>
      <c r="C32" s="80"/>
      <c r="D32" s="80">
        <v>3</v>
      </c>
      <c r="E32" s="80">
        <v>1</v>
      </c>
      <c r="F32" s="28" t="s">
        <v>147</v>
      </c>
      <c r="G32" s="24" t="s">
        <v>134</v>
      </c>
      <c r="H32" s="28" t="s">
        <v>92</v>
      </c>
      <c r="I32" s="28" t="s">
        <v>118</v>
      </c>
      <c r="J32" s="24" t="s">
        <v>146</v>
      </c>
    </row>
    <row r="33" spans="2:10" ht="40.1" thickBot="1" x14ac:dyDescent="0.35">
      <c r="B33" s="84">
        <v>8</v>
      </c>
      <c r="C33" s="85"/>
      <c r="D33" s="85">
        <v>4</v>
      </c>
      <c r="E33" s="85"/>
      <c r="F33" s="39" t="s">
        <v>119</v>
      </c>
      <c r="G33" s="39"/>
      <c r="H33" s="41"/>
      <c r="I33" s="42"/>
      <c r="J33" s="39"/>
    </row>
    <row r="34" spans="2:10" ht="92.5" customHeight="1" thickBot="1" x14ac:dyDescent="0.35">
      <c r="B34" s="15">
        <v>8</v>
      </c>
      <c r="C34" s="81"/>
      <c r="D34" s="81">
        <v>4</v>
      </c>
      <c r="E34" s="81">
        <v>1</v>
      </c>
      <c r="F34" s="30" t="s">
        <v>120</v>
      </c>
      <c r="G34" s="37" t="s">
        <v>134</v>
      </c>
      <c r="H34" s="30" t="s">
        <v>92</v>
      </c>
      <c r="I34" s="30" t="s">
        <v>121</v>
      </c>
      <c r="J34" s="37" t="s">
        <v>148</v>
      </c>
    </row>
    <row r="35" spans="2:10" ht="92.5" customHeight="1" thickBot="1" x14ac:dyDescent="0.35">
      <c r="B35" s="15">
        <v>8</v>
      </c>
      <c r="C35" s="81"/>
      <c r="D35" s="81">
        <v>4</v>
      </c>
      <c r="E35" s="81">
        <v>2</v>
      </c>
      <c r="F35" s="30" t="s">
        <v>122</v>
      </c>
      <c r="G35" s="37" t="s">
        <v>134</v>
      </c>
      <c r="H35" s="30" t="s">
        <v>92</v>
      </c>
      <c r="I35" s="30" t="s">
        <v>123</v>
      </c>
      <c r="J35" s="37" t="s">
        <v>149</v>
      </c>
    </row>
    <row r="36" spans="2:10" ht="90" customHeight="1" thickBot="1" x14ac:dyDescent="0.35">
      <c r="B36" s="15">
        <v>8</v>
      </c>
      <c r="C36" s="81"/>
      <c r="D36" s="81">
        <v>4</v>
      </c>
      <c r="E36" s="81">
        <v>3</v>
      </c>
      <c r="F36" s="30" t="s">
        <v>124</v>
      </c>
      <c r="G36" s="30" t="s">
        <v>134</v>
      </c>
      <c r="H36" s="30" t="s">
        <v>92</v>
      </c>
      <c r="I36" s="30" t="s">
        <v>123</v>
      </c>
      <c r="J36" s="30" t="s">
        <v>150</v>
      </c>
    </row>
    <row r="37" spans="2:10" ht="89.4" customHeight="1" thickBot="1" x14ac:dyDescent="0.35">
      <c r="B37" s="15">
        <v>8</v>
      </c>
      <c r="C37" s="81"/>
      <c r="D37" s="81">
        <v>4</v>
      </c>
      <c r="E37" s="81">
        <v>4</v>
      </c>
      <c r="F37" s="30" t="s">
        <v>125</v>
      </c>
      <c r="G37" s="37" t="s">
        <v>134</v>
      </c>
      <c r="H37" s="30" t="s">
        <v>92</v>
      </c>
      <c r="I37" s="30" t="s">
        <v>123</v>
      </c>
      <c r="J37" s="37" t="s">
        <v>151</v>
      </c>
    </row>
    <row r="38" spans="2:10" ht="80.45" customHeight="1" thickBot="1" x14ac:dyDescent="0.35">
      <c r="B38" s="15">
        <v>8</v>
      </c>
      <c r="C38" s="81"/>
      <c r="D38" s="81">
        <v>4</v>
      </c>
      <c r="E38" s="81">
        <v>5</v>
      </c>
      <c r="F38" s="30" t="s">
        <v>126</v>
      </c>
      <c r="G38" s="37" t="s">
        <v>134</v>
      </c>
      <c r="H38" s="30" t="s">
        <v>92</v>
      </c>
      <c r="I38" s="30" t="s">
        <v>123</v>
      </c>
      <c r="J38" s="37" t="s">
        <v>141</v>
      </c>
    </row>
    <row r="39" spans="2:10" ht="68.400000000000006" customHeight="1" thickBot="1" x14ac:dyDescent="0.35">
      <c r="B39" s="84">
        <v>8</v>
      </c>
      <c r="C39" s="85"/>
      <c r="D39" s="85">
        <v>5</v>
      </c>
      <c r="E39" s="85"/>
      <c r="F39" s="39" t="s">
        <v>127</v>
      </c>
      <c r="G39" s="39"/>
      <c r="H39" s="41"/>
      <c r="I39" s="42"/>
      <c r="J39" s="39"/>
    </row>
    <row r="40" spans="2:10" ht="81.25" customHeight="1" thickBot="1" x14ac:dyDescent="0.35">
      <c r="B40" s="65">
        <v>8</v>
      </c>
      <c r="C40" s="80"/>
      <c r="D40" s="80">
        <v>5</v>
      </c>
      <c r="E40" s="80">
        <v>1</v>
      </c>
      <c r="F40" s="28" t="s">
        <v>128</v>
      </c>
      <c r="G40" s="24" t="s">
        <v>134</v>
      </c>
      <c r="H40" s="28" t="s">
        <v>92</v>
      </c>
      <c r="I40" s="28" t="s">
        <v>129</v>
      </c>
      <c r="J40" s="24" t="s">
        <v>140</v>
      </c>
    </row>
    <row r="41" spans="2:10" ht="87.05" customHeight="1" thickBot="1" x14ac:dyDescent="0.35">
      <c r="B41" s="65">
        <v>8</v>
      </c>
      <c r="C41" s="80"/>
      <c r="D41" s="80">
        <v>5</v>
      </c>
      <c r="E41" s="80">
        <v>2</v>
      </c>
      <c r="F41" s="28" t="s">
        <v>130</v>
      </c>
      <c r="G41" s="30" t="s">
        <v>134</v>
      </c>
      <c r="H41" s="28" t="s">
        <v>92</v>
      </c>
      <c r="I41" s="28" t="s">
        <v>131</v>
      </c>
      <c r="J41" s="30" t="s">
        <v>139</v>
      </c>
    </row>
    <row r="42" spans="2:10" ht="77.5" customHeight="1" thickBot="1" x14ac:dyDescent="0.35">
      <c r="B42" s="15">
        <v>8</v>
      </c>
      <c r="C42" s="81"/>
      <c r="D42" s="81">
        <v>5</v>
      </c>
      <c r="E42" s="81">
        <v>3</v>
      </c>
      <c r="F42" s="30" t="s">
        <v>132</v>
      </c>
      <c r="G42" s="38" t="s">
        <v>134</v>
      </c>
      <c r="H42" s="30" t="s">
        <v>92</v>
      </c>
      <c r="I42" s="30" t="s">
        <v>133</v>
      </c>
      <c r="J42" s="37" t="s">
        <v>138</v>
      </c>
    </row>
    <row r="43" spans="2:10" ht="15.65" x14ac:dyDescent="0.3">
      <c r="B43" s="64"/>
    </row>
  </sheetData>
  <mergeCells count="8">
    <mergeCell ref="F15:J15"/>
    <mergeCell ref="B12:J12"/>
    <mergeCell ref="B13:E13"/>
    <mergeCell ref="F13:F14"/>
    <mergeCell ref="G13:G14"/>
    <mergeCell ref="H13:H14"/>
    <mergeCell ref="I13:I14"/>
    <mergeCell ref="J13:J14"/>
  </mergeCells>
  <pageMargins left="0.11811023622047245" right="0.11811023622047245" top="0.19685039370078741" bottom="0.15748031496062992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9"/>
  <sheetViews>
    <sheetView view="pageBreakPreview" zoomScale="80" zoomScaleNormal="100" zoomScaleSheetLayoutView="80" workbookViewId="0">
      <selection activeCell="G30" sqref="G30:G31"/>
    </sheetView>
  </sheetViews>
  <sheetFormatPr defaultRowHeight="15.05" x14ac:dyDescent="0.3"/>
  <cols>
    <col min="2" max="2" width="7.44140625" customWidth="1"/>
    <col min="3" max="3" width="7.33203125" customWidth="1"/>
    <col min="4" max="4" width="7.6640625" customWidth="1"/>
    <col min="5" max="5" width="7" customWidth="1"/>
    <col min="6" max="6" width="33.44140625" customWidth="1"/>
    <col min="7" max="7" width="22" customWidth="1"/>
    <col min="11" max="11" width="10.109375" customWidth="1"/>
  </cols>
  <sheetData>
    <row r="1" spans="2:20" s="86" customFormat="1" ht="13.15" x14ac:dyDescent="0.25">
      <c r="T1" s="87" t="s">
        <v>201</v>
      </c>
    </row>
    <row r="2" spans="2:20" s="86" customFormat="1" ht="13.15" x14ac:dyDescent="0.25">
      <c r="T2" s="87" t="s">
        <v>194</v>
      </c>
    </row>
    <row r="3" spans="2:20" s="86" customFormat="1" ht="13.15" x14ac:dyDescent="0.25">
      <c r="T3" s="87" t="s">
        <v>207</v>
      </c>
    </row>
    <row r="4" spans="2:20" s="86" customFormat="1" ht="13.15" x14ac:dyDescent="0.25">
      <c r="T4" s="87" t="s">
        <v>206</v>
      </c>
    </row>
    <row r="5" spans="2:20" s="86" customFormat="1" ht="13.15" x14ac:dyDescent="0.25">
      <c r="T5" s="87"/>
    </row>
    <row r="6" spans="2:20" s="86" customFormat="1" ht="13.15" x14ac:dyDescent="0.25">
      <c r="T6" s="87" t="s">
        <v>200</v>
      </c>
    </row>
    <row r="7" spans="2:20" s="86" customFormat="1" ht="13.15" x14ac:dyDescent="0.25">
      <c r="T7" s="87" t="s">
        <v>196</v>
      </c>
    </row>
    <row r="8" spans="2:20" s="86" customFormat="1" ht="13.15" x14ac:dyDescent="0.25">
      <c r="T8" s="87" t="s">
        <v>197</v>
      </c>
    </row>
    <row r="9" spans="2:20" s="86" customFormat="1" ht="13.15" x14ac:dyDescent="0.25">
      <c r="T9" s="87" t="s">
        <v>207</v>
      </c>
    </row>
    <row r="10" spans="2:20" s="86" customFormat="1" ht="13.15" x14ac:dyDescent="0.25">
      <c r="T10" s="87" t="s">
        <v>198</v>
      </c>
    </row>
    <row r="11" spans="2:20" s="86" customFormat="1" ht="9.6999999999999993" customHeight="1" x14ac:dyDescent="0.25"/>
    <row r="12" spans="2:20" ht="44.45" customHeight="1" thickBot="1" x14ac:dyDescent="0.35">
      <c r="B12" s="148" t="s">
        <v>199</v>
      </c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</row>
    <row r="13" spans="2:20" ht="37.9" customHeight="1" thickBot="1" x14ac:dyDescent="0.35">
      <c r="B13" s="168" t="s">
        <v>1</v>
      </c>
      <c r="C13" s="169"/>
      <c r="D13" s="169"/>
      <c r="E13" s="170"/>
      <c r="F13" s="149" t="s">
        <v>155</v>
      </c>
      <c r="G13" s="149" t="s">
        <v>156</v>
      </c>
      <c r="H13" s="168" t="s">
        <v>157</v>
      </c>
      <c r="I13" s="169"/>
      <c r="J13" s="169"/>
      <c r="K13" s="169"/>
      <c r="L13" s="170"/>
      <c r="M13" s="168" t="s">
        <v>158</v>
      </c>
      <c r="N13" s="169"/>
      <c r="O13" s="169"/>
      <c r="P13" s="169"/>
      <c r="Q13" s="169"/>
      <c r="R13" s="169"/>
      <c r="S13" s="169"/>
      <c r="T13" s="170"/>
    </row>
    <row r="14" spans="2:20" x14ac:dyDescent="0.3">
      <c r="B14" s="149" t="s">
        <v>15</v>
      </c>
      <c r="C14" s="149" t="s">
        <v>16</v>
      </c>
      <c r="D14" s="149" t="s">
        <v>87</v>
      </c>
      <c r="E14" s="149" t="s">
        <v>88</v>
      </c>
      <c r="F14" s="171"/>
      <c r="G14" s="171"/>
      <c r="H14" s="149" t="s">
        <v>154</v>
      </c>
      <c r="I14" s="149" t="s">
        <v>159</v>
      </c>
      <c r="J14" s="149" t="s">
        <v>160</v>
      </c>
      <c r="K14" s="149" t="s">
        <v>161</v>
      </c>
      <c r="L14" s="149" t="s">
        <v>162</v>
      </c>
      <c r="M14" s="149" t="s">
        <v>7</v>
      </c>
      <c r="N14" s="149" t="s">
        <v>8</v>
      </c>
      <c r="O14" s="149" t="s">
        <v>172</v>
      </c>
      <c r="P14" s="149" t="s">
        <v>10</v>
      </c>
      <c r="Q14" s="149" t="s">
        <v>11</v>
      </c>
      <c r="R14" s="149" t="s">
        <v>12</v>
      </c>
      <c r="S14" s="149" t="s">
        <v>13</v>
      </c>
      <c r="T14" s="149" t="s">
        <v>14</v>
      </c>
    </row>
    <row r="15" spans="2:20" ht="18" customHeight="1" thickBot="1" x14ac:dyDescent="0.35"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</row>
    <row r="16" spans="2:20" ht="15.65" customHeight="1" thickBot="1" x14ac:dyDescent="0.35">
      <c r="B16" s="156">
        <v>8</v>
      </c>
      <c r="C16" s="156"/>
      <c r="D16" s="156"/>
      <c r="E16" s="156"/>
      <c r="F16" s="165" t="s">
        <v>163</v>
      </c>
      <c r="G16" s="46" t="s">
        <v>164</v>
      </c>
      <c r="H16" s="47"/>
      <c r="I16" s="47"/>
      <c r="J16" s="47"/>
      <c r="K16" s="47"/>
      <c r="L16" s="47"/>
      <c r="M16" s="88">
        <f>M17</f>
        <v>1304.56</v>
      </c>
      <c r="N16" s="88">
        <f>N17+N20</f>
        <v>1322.4215300000001</v>
      </c>
      <c r="O16" s="88">
        <f>O17+O20</f>
        <v>1046.31</v>
      </c>
      <c r="P16" s="88">
        <f t="shared" ref="P16:T16" si="0">P17</f>
        <v>2377.16</v>
      </c>
      <c r="Q16" s="88">
        <f t="shared" si="0"/>
        <v>3275.58</v>
      </c>
      <c r="R16" s="88">
        <f t="shared" si="0"/>
        <v>3573</v>
      </c>
      <c r="S16" s="88">
        <f t="shared" si="0"/>
        <v>3591</v>
      </c>
      <c r="T16" s="88">
        <f t="shared" si="0"/>
        <v>3717</v>
      </c>
    </row>
    <row r="17" spans="2:20" ht="23.95" customHeight="1" x14ac:dyDescent="0.3">
      <c r="B17" s="158"/>
      <c r="C17" s="158"/>
      <c r="D17" s="158"/>
      <c r="E17" s="158"/>
      <c r="F17" s="166"/>
      <c r="G17" s="139" t="s">
        <v>185</v>
      </c>
      <c r="H17" s="142">
        <v>704</v>
      </c>
      <c r="I17" s="142">
        <v>4</v>
      </c>
      <c r="J17" s="142">
        <v>12</v>
      </c>
      <c r="K17" s="142"/>
      <c r="L17" s="142"/>
      <c r="M17" s="162">
        <f>M21+M34+M40</f>
        <v>1304.56</v>
      </c>
      <c r="N17" s="162">
        <f>N34+N40</f>
        <v>1145.9572900000001</v>
      </c>
      <c r="O17" s="162">
        <f>O34+O40</f>
        <v>1046.31</v>
      </c>
      <c r="P17" s="162">
        <f>P21+P34+P40</f>
        <v>2377.16</v>
      </c>
      <c r="Q17" s="162">
        <f>Q21+Q34+Q40</f>
        <v>3275.58</v>
      </c>
      <c r="R17" s="162">
        <f>R21+R34+R40</f>
        <v>3573</v>
      </c>
      <c r="S17" s="162">
        <f>S21+S34+S40</f>
        <v>3591</v>
      </c>
      <c r="T17" s="162">
        <f>T21+T34+T40</f>
        <v>3717</v>
      </c>
    </row>
    <row r="18" spans="2:20" x14ac:dyDescent="0.3">
      <c r="B18" s="158"/>
      <c r="C18" s="158"/>
      <c r="D18" s="158"/>
      <c r="E18" s="158"/>
      <c r="F18" s="166"/>
      <c r="G18" s="140"/>
      <c r="H18" s="143"/>
      <c r="I18" s="143"/>
      <c r="J18" s="143"/>
      <c r="K18" s="143"/>
      <c r="L18" s="143"/>
      <c r="M18" s="164"/>
      <c r="N18" s="164"/>
      <c r="O18" s="164"/>
      <c r="P18" s="164"/>
      <c r="Q18" s="164"/>
      <c r="R18" s="164"/>
      <c r="S18" s="164"/>
      <c r="T18" s="164"/>
    </row>
    <row r="19" spans="2:20" ht="57.8" customHeight="1" thickBot="1" x14ac:dyDescent="0.35">
      <c r="B19" s="158"/>
      <c r="C19" s="158"/>
      <c r="D19" s="158"/>
      <c r="E19" s="158"/>
      <c r="F19" s="166"/>
      <c r="G19" s="141"/>
      <c r="H19" s="144"/>
      <c r="I19" s="144"/>
      <c r="J19" s="144"/>
      <c r="K19" s="144"/>
      <c r="L19" s="144"/>
      <c r="M19" s="163"/>
      <c r="N19" s="163"/>
      <c r="O19" s="163"/>
      <c r="P19" s="163"/>
      <c r="Q19" s="163"/>
      <c r="R19" s="163"/>
      <c r="S19" s="163"/>
      <c r="T19" s="163"/>
    </row>
    <row r="20" spans="2:20" ht="87.65" customHeight="1" thickBot="1" x14ac:dyDescent="0.35">
      <c r="B20" s="157"/>
      <c r="C20" s="157"/>
      <c r="D20" s="157"/>
      <c r="E20" s="157"/>
      <c r="F20" s="167"/>
      <c r="G20" s="108" t="s">
        <v>135</v>
      </c>
      <c r="H20" s="49">
        <v>705</v>
      </c>
      <c r="I20" s="49">
        <v>4</v>
      </c>
      <c r="J20" s="49">
        <v>12</v>
      </c>
      <c r="K20" s="49"/>
      <c r="L20" s="49"/>
      <c r="M20" s="89">
        <v>0</v>
      </c>
      <c r="N20" s="89">
        <f>N21</f>
        <v>176.46423999999999</v>
      </c>
      <c r="O20" s="89">
        <f>O21</f>
        <v>0</v>
      </c>
      <c r="P20" s="89">
        <v>0</v>
      </c>
      <c r="Q20" s="89">
        <v>0</v>
      </c>
      <c r="R20" s="89">
        <v>0</v>
      </c>
      <c r="S20" s="89">
        <v>0</v>
      </c>
      <c r="T20" s="89">
        <v>0</v>
      </c>
    </row>
    <row r="21" spans="2:20" ht="15.65" thickBot="1" x14ac:dyDescent="0.35">
      <c r="B21" s="156">
        <v>8</v>
      </c>
      <c r="C21" s="156"/>
      <c r="D21" s="156">
        <v>1</v>
      </c>
      <c r="E21" s="156"/>
      <c r="F21" s="165" t="s">
        <v>90</v>
      </c>
      <c r="G21" s="53" t="s">
        <v>164</v>
      </c>
      <c r="H21" s="54"/>
      <c r="I21" s="55"/>
      <c r="J21" s="55"/>
      <c r="K21" s="55"/>
      <c r="L21" s="55"/>
      <c r="M21" s="74">
        <f>M22+M24</f>
        <v>438.8</v>
      </c>
      <c r="N21" s="74">
        <f>N24+N22</f>
        <v>176.46423999999999</v>
      </c>
      <c r="O21" s="74">
        <f>O24+O22</f>
        <v>0</v>
      </c>
      <c r="P21" s="56">
        <f t="shared" ref="P21:T21" si="1">P22</f>
        <v>0</v>
      </c>
      <c r="Q21" s="56">
        <f t="shared" si="1"/>
        <v>0</v>
      </c>
      <c r="R21" s="56">
        <f t="shared" si="1"/>
        <v>0</v>
      </c>
      <c r="S21" s="56">
        <f t="shared" si="1"/>
        <v>0</v>
      </c>
      <c r="T21" s="56">
        <f t="shared" si="1"/>
        <v>0</v>
      </c>
    </row>
    <row r="22" spans="2:20" ht="59.95" customHeight="1" x14ac:dyDescent="0.3">
      <c r="B22" s="158"/>
      <c r="C22" s="158"/>
      <c r="D22" s="158"/>
      <c r="E22" s="158"/>
      <c r="F22" s="166"/>
      <c r="G22" s="139" t="s">
        <v>186</v>
      </c>
      <c r="H22" s="142">
        <v>704</v>
      </c>
      <c r="I22" s="149">
        <v>4</v>
      </c>
      <c r="J22" s="149">
        <v>12</v>
      </c>
      <c r="K22" s="149"/>
      <c r="L22" s="149"/>
      <c r="M22" s="154">
        <f>M25+M26+M27+M28+M29+M32+M33</f>
        <v>438.8</v>
      </c>
      <c r="N22" s="154">
        <v>0</v>
      </c>
      <c r="O22" s="154">
        <v>0</v>
      </c>
      <c r="P22" s="149">
        <f>P25+P26+P27</f>
        <v>0</v>
      </c>
      <c r="Q22" s="149">
        <f>Q25+Q26+Q27</f>
        <v>0</v>
      </c>
      <c r="R22" s="149">
        <f>R25+R26+R27</f>
        <v>0</v>
      </c>
      <c r="S22" s="149">
        <f>S25+S26+S27</f>
        <v>0</v>
      </c>
      <c r="T22" s="149">
        <f>T25+T26+T27</f>
        <v>0</v>
      </c>
    </row>
    <row r="23" spans="2:20" ht="41.35" customHeight="1" thickBot="1" x14ac:dyDescent="0.35">
      <c r="B23" s="158"/>
      <c r="C23" s="158"/>
      <c r="D23" s="158"/>
      <c r="E23" s="158"/>
      <c r="F23" s="166"/>
      <c r="G23" s="141"/>
      <c r="H23" s="144"/>
      <c r="I23" s="150"/>
      <c r="J23" s="150"/>
      <c r="K23" s="150"/>
      <c r="L23" s="150"/>
      <c r="M23" s="155"/>
      <c r="N23" s="155"/>
      <c r="O23" s="155"/>
      <c r="P23" s="150"/>
      <c r="Q23" s="150"/>
      <c r="R23" s="150"/>
      <c r="S23" s="150"/>
      <c r="T23" s="150"/>
    </row>
    <row r="24" spans="2:20" ht="93.95" customHeight="1" thickBot="1" x14ac:dyDescent="0.35">
      <c r="B24" s="157"/>
      <c r="C24" s="157"/>
      <c r="D24" s="157"/>
      <c r="E24" s="157"/>
      <c r="F24" s="167"/>
      <c r="G24" s="107" t="s">
        <v>135</v>
      </c>
      <c r="H24" s="49">
        <v>705</v>
      </c>
      <c r="I24" s="45">
        <v>4</v>
      </c>
      <c r="J24" s="45">
        <v>12</v>
      </c>
      <c r="K24" s="45"/>
      <c r="L24" s="45"/>
      <c r="M24" s="73">
        <f>M30+M31</f>
        <v>0</v>
      </c>
      <c r="N24" s="73">
        <f t="shared" ref="N24:P24" si="2">N30+N31</f>
        <v>176.46423999999999</v>
      </c>
      <c r="O24" s="73">
        <f t="shared" si="2"/>
        <v>0</v>
      </c>
      <c r="P24" s="73">
        <f t="shared" si="2"/>
        <v>0</v>
      </c>
      <c r="Q24" s="45"/>
      <c r="R24" s="45"/>
      <c r="S24" s="45"/>
      <c r="T24" s="45"/>
    </row>
    <row r="25" spans="2:20" ht="18.8" customHeight="1" thickBot="1" x14ac:dyDescent="0.35">
      <c r="B25" s="142">
        <v>8</v>
      </c>
      <c r="C25" s="145"/>
      <c r="D25" s="142">
        <v>1</v>
      </c>
      <c r="E25" s="142">
        <v>5</v>
      </c>
      <c r="F25" s="139" t="s">
        <v>165</v>
      </c>
      <c r="G25" s="139" t="s">
        <v>185</v>
      </c>
      <c r="H25" s="49">
        <v>704</v>
      </c>
      <c r="I25" s="49">
        <v>4</v>
      </c>
      <c r="J25" s="49">
        <v>12</v>
      </c>
      <c r="K25" s="180" t="s">
        <v>208</v>
      </c>
      <c r="L25" s="49">
        <v>200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</row>
    <row r="26" spans="2:20" ht="23.35" customHeight="1" thickBot="1" x14ac:dyDescent="0.35">
      <c r="B26" s="143"/>
      <c r="C26" s="146"/>
      <c r="D26" s="143"/>
      <c r="E26" s="143"/>
      <c r="F26" s="140"/>
      <c r="G26" s="140"/>
      <c r="H26" s="49">
        <v>704</v>
      </c>
      <c r="I26" s="49">
        <v>4</v>
      </c>
      <c r="J26" s="49">
        <v>12</v>
      </c>
      <c r="K26" s="45" t="s">
        <v>166</v>
      </c>
      <c r="L26" s="45">
        <v>200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</row>
    <row r="27" spans="2:20" ht="19.899999999999999" customHeight="1" thickBot="1" x14ac:dyDescent="0.35">
      <c r="B27" s="143"/>
      <c r="C27" s="146"/>
      <c r="D27" s="143"/>
      <c r="E27" s="143"/>
      <c r="F27" s="140"/>
      <c r="G27" s="140"/>
      <c r="H27" s="49">
        <v>704</v>
      </c>
      <c r="I27" s="49">
        <v>4</v>
      </c>
      <c r="J27" s="49">
        <v>12</v>
      </c>
      <c r="K27" s="45" t="s">
        <v>167</v>
      </c>
      <c r="L27" s="49">
        <v>200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</row>
    <row r="28" spans="2:20" ht="19.899999999999999" customHeight="1" thickBot="1" x14ac:dyDescent="0.35">
      <c r="B28" s="143"/>
      <c r="C28" s="146"/>
      <c r="D28" s="143"/>
      <c r="E28" s="143"/>
      <c r="F28" s="140"/>
      <c r="G28" s="140"/>
      <c r="H28" s="49">
        <v>704</v>
      </c>
      <c r="I28" s="49">
        <v>4</v>
      </c>
      <c r="J28" s="49">
        <v>12</v>
      </c>
      <c r="K28" s="45" t="s">
        <v>168</v>
      </c>
      <c r="L28" s="49">
        <v>244</v>
      </c>
      <c r="M28" s="45">
        <v>395.91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</row>
    <row r="29" spans="2:20" ht="19.899999999999999" customHeight="1" thickBot="1" x14ac:dyDescent="0.35">
      <c r="B29" s="144"/>
      <c r="C29" s="147"/>
      <c r="D29" s="144"/>
      <c r="E29" s="144"/>
      <c r="F29" s="141"/>
      <c r="G29" s="141"/>
      <c r="H29" s="49">
        <v>704</v>
      </c>
      <c r="I29" s="49">
        <v>4</v>
      </c>
      <c r="J29" s="49">
        <v>12</v>
      </c>
      <c r="K29" s="45" t="s">
        <v>189</v>
      </c>
      <c r="L29" s="49">
        <v>244</v>
      </c>
      <c r="M29" s="45">
        <v>3.99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</row>
    <row r="30" spans="2:20" ht="91.6" customHeight="1" thickBot="1" x14ac:dyDescent="0.35">
      <c r="B30" s="142">
        <v>8</v>
      </c>
      <c r="C30" s="145"/>
      <c r="D30" s="142">
        <v>1</v>
      </c>
      <c r="E30" s="142">
        <v>6</v>
      </c>
      <c r="F30" s="139" t="s">
        <v>102</v>
      </c>
      <c r="G30" s="139" t="s">
        <v>135</v>
      </c>
      <c r="H30" s="49">
        <v>705</v>
      </c>
      <c r="I30" s="49">
        <v>4</v>
      </c>
      <c r="J30" s="49">
        <v>12</v>
      </c>
      <c r="K30" s="45" t="s">
        <v>168</v>
      </c>
      <c r="L30" s="49">
        <v>244</v>
      </c>
      <c r="M30" s="45">
        <v>0</v>
      </c>
      <c r="N30" s="73">
        <v>174.69959</v>
      </c>
      <c r="O30" s="73">
        <v>0</v>
      </c>
      <c r="P30" s="73">
        <v>0</v>
      </c>
      <c r="Q30" s="45">
        <v>0</v>
      </c>
      <c r="R30" s="45">
        <v>0</v>
      </c>
      <c r="S30" s="45">
        <v>0</v>
      </c>
      <c r="T30" s="45">
        <v>0</v>
      </c>
    </row>
    <row r="31" spans="2:20" ht="91.6" customHeight="1" thickBot="1" x14ac:dyDescent="0.35">
      <c r="B31" s="144"/>
      <c r="C31" s="147"/>
      <c r="D31" s="144"/>
      <c r="E31" s="144"/>
      <c r="F31" s="141"/>
      <c r="G31" s="141"/>
      <c r="H31" s="49">
        <v>705</v>
      </c>
      <c r="I31" s="49">
        <v>4</v>
      </c>
      <c r="J31" s="49">
        <v>12</v>
      </c>
      <c r="K31" s="45" t="s">
        <v>191</v>
      </c>
      <c r="L31" s="49">
        <v>244</v>
      </c>
      <c r="M31" s="45">
        <v>0</v>
      </c>
      <c r="N31" s="73">
        <v>1.7646500000000001</v>
      </c>
      <c r="O31" s="109">
        <v>0</v>
      </c>
      <c r="P31" s="109">
        <v>0</v>
      </c>
      <c r="Q31" s="45">
        <v>0</v>
      </c>
      <c r="R31" s="45">
        <v>0</v>
      </c>
      <c r="S31" s="45">
        <v>0</v>
      </c>
      <c r="T31" s="45">
        <v>0</v>
      </c>
    </row>
    <row r="32" spans="2:20" ht="53.25" customHeight="1" thickBot="1" x14ac:dyDescent="0.35">
      <c r="B32" s="142">
        <v>8</v>
      </c>
      <c r="C32" s="145"/>
      <c r="D32" s="142">
        <v>1</v>
      </c>
      <c r="E32" s="142">
        <v>9</v>
      </c>
      <c r="F32" s="139" t="s">
        <v>190</v>
      </c>
      <c r="G32" s="139" t="s">
        <v>185</v>
      </c>
      <c r="H32" s="49">
        <v>704</v>
      </c>
      <c r="I32" s="49">
        <v>4</v>
      </c>
      <c r="J32" s="49">
        <v>12</v>
      </c>
      <c r="K32" s="45" t="s">
        <v>168</v>
      </c>
      <c r="L32" s="49">
        <v>244</v>
      </c>
      <c r="M32" s="45">
        <v>38.51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</row>
    <row r="33" spans="2:21" ht="53.25" customHeight="1" thickBot="1" x14ac:dyDescent="0.35">
      <c r="B33" s="144"/>
      <c r="C33" s="147"/>
      <c r="D33" s="144"/>
      <c r="E33" s="144"/>
      <c r="F33" s="141"/>
      <c r="G33" s="141"/>
      <c r="H33" s="49">
        <v>704</v>
      </c>
      <c r="I33" s="49">
        <v>4</v>
      </c>
      <c r="J33" s="49">
        <v>12</v>
      </c>
      <c r="K33" s="45" t="s">
        <v>191</v>
      </c>
      <c r="L33" s="49">
        <v>244</v>
      </c>
      <c r="M33" s="45">
        <v>0.39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</row>
    <row r="34" spans="2:21" ht="20.2" customHeight="1" thickBot="1" x14ac:dyDescent="0.35">
      <c r="B34" s="156">
        <v>8</v>
      </c>
      <c r="C34" s="156"/>
      <c r="D34" s="156">
        <v>2</v>
      </c>
      <c r="E34" s="156"/>
      <c r="F34" s="159" t="s">
        <v>108</v>
      </c>
      <c r="G34" s="50" t="s">
        <v>164</v>
      </c>
      <c r="H34" s="51"/>
      <c r="I34" s="51"/>
      <c r="J34" s="51"/>
      <c r="K34" s="47"/>
      <c r="L34" s="51"/>
      <c r="M34" s="47">
        <f>M35</f>
        <v>0</v>
      </c>
      <c r="N34" s="47">
        <f t="shared" ref="N34:T34" si="3">N35</f>
        <v>0</v>
      </c>
      <c r="O34" s="47">
        <f t="shared" si="3"/>
        <v>0</v>
      </c>
      <c r="P34" s="88">
        <f t="shared" si="3"/>
        <v>0</v>
      </c>
      <c r="Q34" s="88">
        <f t="shared" si="3"/>
        <v>0</v>
      </c>
      <c r="R34" s="88">
        <f t="shared" si="3"/>
        <v>3573</v>
      </c>
      <c r="S34" s="88">
        <f t="shared" si="3"/>
        <v>3591</v>
      </c>
      <c r="T34" s="88">
        <f t="shared" si="3"/>
        <v>3717</v>
      </c>
    </row>
    <row r="35" spans="2:21" ht="59.95" customHeight="1" x14ac:dyDescent="0.3">
      <c r="B35" s="158"/>
      <c r="C35" s="158"/>
      <c r="D35" s="158"/>
      <c r="E35" s="158"/>
      <c r="F35" s="160"/>
      <c r="G35" s="139" t="s">
        <v>185</v>
      </c>
      <c r="H35" s="142">
        <v>704</v>
      </c>
      <c r="I35" s="142">
        <v>4</v>
      </c>
      <c r="J35" s="142">
        <v>12</v>
      </c>
      <c r="K35" s="149"/>
      <c r="L35" s="142"/>
      <c r="M35" s="149">
        <f>SUM(M37:M38)</f>
        <v>0</v>
      </c>
      <c r="N35" s="149">
        <f t="shared" ref="N35:T35" si="4">N37+N38</f>
        <v>0</v>
      </c>
      <c r="O35" s="149">
        <f t="shared" si="4"/>
        <v>0</v>
      </c>
      <c r="P35" s="162">
        <v>0</v>
      </c>
      <c r="Q35" s="162">
        <f t="shared" si="4"/>
        <v>0</v>
      </c>
      <c r="R35" s="162">
        <f t="shared" si="4"/>
        <v>3573</v>
      </c>
      <c r="S35" s="162">
        <f t="shared" si="4"/>
        <v>3591</v>
      </c>
      <c r="T35" s="162">
        <f t="shared" si="4"/>
        <v>3717</v>
      </c>
    </row>
    <row r="36" spans="2:21" ht="37.450000000000003" customHeight="1" thickBot="1" x14ac:dyDescent="0.35">
      <c r="B36" s="157"/>
      <c r="C36" s="157"/>
      <c r="D36" s="157"/>
      <c r="E36" s="157"/>
      <c r="F36" s="161"/>
      <c r="G36" s="141"/>
      <c r="H36" s="144"/>
      <c r="I36" s="144"/>
      <c r="J36" s="144"/>
      <c r="K36" s="150"/>
      <c r="L36" s="144"/>
      <c r="M36" s="150"/>
      <c r="N36" s="150"/>
      <c r="O36" s="150"/>
      <c r="P36" s="163"/>
      <c r="Q36" s="163"/>
      <c r="R36" s="163"/>
      <c r="S36" s="163"/>
      <c r="T36" s="163"/>
    </row>
    <row r="37" spans="2:21" ht="52.45" customHeight="1" thickBot="1" x14ac:dyDescent="0.35">
      <c r="B37" s="142">
        <v>8</v>
      </c>
      <c r="C37" s="156"/>
      <c r="D37" s="142">
        <v>2</v>
      </c>
      <c r="E37" s="142">
        <v>2</v>
      </c>
      <c r="F37" s="151" t="s">
        <v>111</v>
      </c>
      <c r="G37" s="139" t="s">
        <v>185</v>
      </c>
      <c r="H37" s="49">
        <v>704</v>
      </c>
      <c r="I37" s="49">
        <v>4</v>
      </c>
      <c r="J37" s="49">
        <v>12</v>
      </c>
      <c r="K37" s="180" t="s">
        <v>210</v>
      </c>
      <c r="L37" s="49">
        <v>200</v>
      </c>
      <c r="M37" s="45">
        <v>0</v>
      </c>
      <c r="N37" s="45">
        <v>0</v>
      </c>
      <c r="O37" s="45">
        <v>0</v>
      </c>
      <c r="P37" s="89">
        <v>0</v>
      </c>
      <c r="Q37" s="89">
        <v>0</v>
      </c>
      <c r="R37" s="89">
        <v>500</v>
      </c>
      <c r="S37" s="89">
        <v>500</v>
      </c>
      <c r="T37" s="89">
        <v>500</v>
      </c>
    </row>
    <row r="38" spans="2:21" ht="49.5" customHeight="1" thickBot="1" x14ac:dyDescent="0.35">
      <c r="B38" s="144"/>
      <c r="C38" s="157"/>
      <c r="D38" s="144"/>
      <c r="E38" s="144"/>
      <c r="F38" s="153"/>
      <c r="G38" s="141"/>
      <c r="H38" s="49">
        <v>704</v>
      </c>
      <c r="I38" s="49">
        <v>4</v>
      </c>
      <c r="J38" s="49">
        <v>12</v>
      </c>
      <c r="K38" s="45" t="s">
        <v>168</v>
      </c>
      <c r="L38" s="49">
        <v>200</v>
      </c>
      <c r="M38" s="45">
        <v>0</v>
      </c>
      <c r="N38" s="45">
        <v>0</v>
      </c>
      <c r="O38" s="45">
        <v>0</v>
      </c>
      <c r="P38" s="89">
        <v>0</v>
      </c>
      <c r="Q38" s="89">
        <v>0</v>
      </c>
      <c r="R38" s="89">
        <v>3073</v>
      </c>
      <c r="S38" s="89">
        <v>3091</v>
      </c>
      <c r="T38" s="89">
        <v>3217</v>
      </c>
    </row>
    <row r="39" spans="2:21" ht="20.05" customHeight="1" thickBot="1" x14ac:dyDescent="0.35">
      <c r="B39" s="156">
        <v>8</v>
      </c>
      <c r="C39" s="142"/>
      <c r="D39" s="156">
        <v>3</v>
      </c>
      <c r="E39" s="142"/>
      <c r="F39" s="159" t="s">
        <v>116</v>
      </c>
      <c r="G39" s="61" t="s">
        <v>164</v>
      </c>
      <c r="H39" s="54"/>
      <c r="I39" s="54"/>
      <c r="J39" s="54"/>
      <c r="K39" s="55"/>
      <c r="L39" s="54"/>
      <c r="M39" s="56">
        <f>M40</f>
        <v>865.76</v>
      </c>
      <c r="N39" s="90">
        <f t="shared" ref="N39:T39" si="5">N40</f>
        <v>1145.9572900000001</v>
      </c>
      <c r="O39" s="90">
        <f t="shared" si="5"/>
        <v>1046.31</v>
      </c>
      <c r="P39" s="56">
        <f t="shared" si="5"/>
        <v>2377.16</v>
      </c>
      <c r="Q39" s="56">
        <f t="shared" si="5"/>
        <v>3275.58</v>
      </c>
      <c r="R39" s="56">
        <f t="shared" si="5"/>
        <v>0</v>
      </c>
      <c r="S39" s="56">
        <f t="shared" si="5"/>
        <v>0</v>
      </c>
      <c r="T39" s="56">
        <f t="shared" si="5"/>
        <v>0</v>
      </c>
    </row>
    <row r="40" spans="2:21" ht="63.25" customHeight="1" x14ac:dyDescent="0.3">
      <c r="B40" s="158"/>
      <c r="C40" s="143"/>
      <c r="D40" s="158"/>
      <c r="E40" s="143"/>
      <c r="F40" s="160"/>
      <c r="G40" s="139" t="s">
        <v>185</v>
      </c>
      <c r="H40" s="142">
        <v>704</v>
      </c>
      <c r="I40" s="142">
        <v>4</v>
      </c>
      <c r="J40" s="142">
        <v>12</v>
      </c>
      <c r="K40" s="149"/>
      <c r="L40" s="142"/>
      <c r="M40" s="154">
        <f>SUM(M42:M48)</f>
        <v>865.76</v>
      </c>
      <c r="N40" s="154">
        <f t="shared" ref="N40:S40" si="6">SUM(N42:N48)</f>
        <v>1145.9572900000001</v>
      </c>
      <c r="O40" s="154">
        <f t="shared" si="6"/>
        <v>1046.31</v>
      </c>
      <c r="P40" s="154">
        <f t="shared" si="6"/>
        <v>2377.16</v>
      </c>
      <c r="Q40" s="154">
        <f t="shared" si="6"/>
        <v>3275.58</v>
      </c>
      <c r="R40" s="154">
        <f t="shared" si="6"/>
        <v>0</v>
      </c>
      <c r="S40" s="154">
        <f t="shared" si="6"/>
        <v>0</v>
      </c>
      <c r="T40" s="149">
        <f>T42+T48</f>
        <v>0</v>
      </c>
    </row>
    <row r="41" spans="2:21" ht="37.6" customHeight="1" thickBot="1" x14ac:dyDescent="0.35">
      <c r="B41" s="157"/>
      <c r="C41" s="144"/>
      <c r="D41" s="157"/>
      <c r="E41" s="144"/>
      <c r="F41" s="161"/>
      <c r="G41" s="141"/>
      <c r="H41" s="144"/>
      <c r="I41" s="144"/>
      <c r="J41" s="144"/>
      <c r="K41" s="150"/>
      <c r="L41" s="144"/>
      <c r="M41" s="155"/>
      <c r="N41" s="155"/>
      <c r="O41" s="155"/>
      <c r="P41" s="155"/>
      <c r="Q41" s="155"/>
      <c r="R41" s="155"/>
      <c r="S41" s="155"/>
      <c r="T41" s="150"/>
    </row>
    <row r="42" spans="2:21" ht="22.55" customHeight="1" thickBot="1" x14ac:dyDescent="0.35">
      <c r="B42" s="142">
        <v>8</v>
      </c>
      <c r="C42" s="142" t="s">
        <v>169</v>
      </c>
      <c r="D42" s="142">
        <v>3</v>
      </c>
      <c r="E42" s="142">
        <v>1</v>
      </c>
      <c r="F42" s="151" t="s">
        <v>117</v>
      </c>
      <c r="G42" s="139" t="s">
        <v>185</v>
      </c>
      <c r="H42" s="49">
        <v>704</v>
      </c>
      <c r="I42" s="49">
        <v>4</v>
      </c>
      <c r="J42" s="68">
        <v>12</v>
      </c>
      <c r="K42" s="62" t="s">
        <v>170</v>
      </c>
      <c r="L42" s="69">
        <v>200</v>
      </c>
      <c r="M42" s="63">
        <v>0</v>
      </c>
      <c r="N42" s="45">
        <v>0</v>
      </c>
      <c r="O42" s="73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</row>
    <row r="43" spans="2:21" ht="22.55" customHeight="1" thickBot="1" x14ac:dyDescent="0.35">
      <c r="B43" s="143"/>
      <c r="C43" s="143"/>
      <c r="D43" s="143"/>
      <c r="E43" s="143"/>
      <c r="F43" s="152"/>
      <c r="G43" s="140"/>
      <c r="H43" s="49">
        <v>704</v>
      </c>
      <c r="I43" s="49">
        <v>4</v>
      </c>
      <c r="J43" s="68">
        <v>12</v>
      </c>
      <c r="K43" s="70" t="s">
        <v>188</v>
      </c>
      <c r="L43" s="70">
        <v>244</v>
      </c>
      <c r="M43" s="73">
        <v>3.7</v>
      </c>
      <c r="N43" s="73">
        <v>5.3188899999999997</v>
      </c>
      <c r="O43" s="75">
        <v>0</v>
      </c>
      <c r="P43" s="75">
        <v>0</v>
      </c>
      <c r="Q43" s="45">
        <v>0</v>
      </c>
      <c r="R43" s="71">
        <v>0</v>
      </c>
      <c r="S43" s="45">
        <v>0</v>
      </c>
      <c r="T43" s="45">
        <v>0</v>
      </c>
    </row>
    <row r="44" spans="2:21" ht="22.55" customHeight="1" thickBot="1" x14ac:dyDescent="0.35">
      <c r="B44" s="143"/>
      <c r="C44" s="143"/>
      <c r="D44" s="143"/>
      <c r="E44" s="143"/>
      <c r="F44" s="152"/>
      <c r="G44" s="140"/>
      <c r="H44" s="49">
        <v>704</v>
      </c>
      <c r="I44" s="49">
        <v>4</v>
      </c>
      <c r="J44" s="68">
        <v>12</v>
      </c>
      <c r="K44" s="70" t="s">
        <v>168</v>
      </c>
      <c r="L44" s="70">
        <v>244</v>
      </c>
      <c r="M44" s="45">
        <v>365.89</v>
      </c>
      <c r="N44" s="45">
        <v>526.57000000000005</v>
      </c>
      <c r="O44" s="89">
        <v>0</v>
      </c>
      <c r="P44" s="89">
        <v>0</v>
      </c>
      <c r="Q44" s="45">
        <v>0</v>
      </c>
      <c r="R44" s="45">
        <v>0</v>
      </c>
      <c r="S44" s="45">
        <v>0</v>
      </c>
      <c r="T44" s="45">
        <v>0</v>
      </c>
    </row>
    <row r="45" spans="2:21" ht="22.55" customHeight="1" thickBot="1" x14ac:dyDescent="0.35">
      <c r="B45" s="143"/>
      <c r="C45" s="143"/>
      <c r="D45" s="143"/>
      <c r="E45" s="143"/>
      <c r="F45" s="152"/>
      <c r="G45" s="140"/>
      <c r="H45" s="49">
        <v>704</v>
      </c>
      <c r="I45" s="49">
        <v>4</v>
      </c>
      <c r="J45" s="68">
        <v>12</v>
      </c>
      <c r="K45" s="70" t="s">
        <v>171</v>
      </c>
      <c r="L45" s="70">
        <v>244</v>
      </c>
      <c r="M45" s="45">
        <v>0</v>
      </c>
      <c r="N45" s="45">
        <v>0</v>
      </c>
      <c r="O45" s="89">
        <v>546.30999999999995</v>
      </c>
      <c r="P45" s="89">
        <v>1877.16</v>
      </c>
      <c r="Q45" s="45">
        <v>2775.58</v>
      </c>
      <c r="R45" s="45">
        <v>0</v>
      </c>
      <c r="S45" s="45">
        <v>0</v>
      </c>
      <c r="T45" s="45">
        <v>0</v>
      </c>
    </row>
    <row r="46" spans="2:21" ht="22.55" customHeight="1" thickBot="1" x14ac:dyDescent="0.35">
      <c r="B46" s="143"/>
      <c r="C46" s="143"/>
      <c r="D46" s="143"/>
      <c r="E46" s="143"/>
      <c r="F46" s="152"/>
      <c r="G46" s="140"/>
      <c r="H46" s="49">
        <v>704</v>
      </c>
      <c r="I46" s="49">
        <v>4</v>
      </c>
      <c r="J46" s="68">
        <v>12</v>
      </c>
      <c r="K46" s="181" t="s">
        <v>208</v>
      </c>
      <c r="L46" s="70">
        <v>244</v>
      </c>
      <c r="M46" s="45">
        <v>496.17</v>
      </c>
      <c r="N46" s="73">
        <v>614.0684</v>
      </c>
      <c r="O46" s="109">
        <v>0</v>
      </c>
      <c r="P46" s="45">
        <v>0</v>
      </c>
      <c r="Q46" s="45">
        <v>0</v>
      </c>
      <c r="R46" s="45">
        <v>0</v>
      </c>
      <c r="S46" s="45">
        <v>0</v>
      </c>
      <c r="T46" s="71">
        <v>0</v>
      </c>
      <c r="U46" s="72"/>
    </row>
    <row r="47" spans="2:21" ht="22.55" customHeight="1" thickBot="1" x14ac:dyDescent="0.35">
      <c r="B47" s="143"/>
      <c r="C47" s="143"/>
      <c r="D47" s="143"/>
      <c r="E47" s="143"/>
      <c r="F47" s="152"/>
      <c r="G47" s="140"/>
      <c r="H47" s="49">
        <v>704</v>
      </c>
      <c r="I47" s="49">
        <v>4</v>
      </c>
      <c r="J47" s="68">
        <v>12</v>
      </c>
      <c r="K47" s="181" t="s">
        <v>209</v>
      </c>
      <c r="L47" s="70">
        <v>244</v>
      </c>
      <c r="M47" s="45">
        <v>0</v>
      </c>
      <c r="N47" s="73">
        <v>0</v>
      </c>
      <c r="O47" s="109">
        <v>500</v>
      </c>
      <c r="P47" s="73">
        <v>500</v>
      </c>
      <c r="Q47" s="73">
        <v>500</v>
      </c>
      <c r="R47" s="45">
        <v>0</v>
      </c>
      <c r="S47" s="45">
        <v>0</v>
      </c>
      <c r="T47" s="45">
        <v>0</v>
      </c>
      <c r="U47" s="72"/>
    </row>
    <row r="48" spans="2:21" ht="22.55" customHeight="1" thickBot="1" x14ac:dyDescent="0.35">
      <c r="B48" s="144"/>
      <c r="C48" s="144"/>
      <c r="D48" s="144"/>
      <c r="E48" s="144"/>
      <c r="F48" s="153"/>
      <c r="G48" s="141"/>
      <c r="H48" s="49">
        <v>704</v>
      </c>
      <c r="I48" s="49">
        <v>4</v>
      </c>
      <c r="J48" s="49">
        <v>12</v>
      </c>
      <c r="K48" s="45" t="s">
        <v>171</v>
      </c>
      <c r="L48" s="49">
        <v>200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</row>
    <row r="49" spans="2:2" ht="15.65" x14ac:dyDescent="0.3">
      <c r="B49" s="44"/>
    </row>
  </sheetData>
  <mergeCells count="129">
    <mergeCell ref="M13:T13"/>
    <mergeCell ref="B14:B15"/>
    <mergeCell ref="C14:C15"/>
    <mergeCell ref="D14:D15"/>
    <mergeCell ref="E14:E15"/>
    <mergeCell ref="H14:H15"/>
    <mergeCell ref="P14:P15"/>
    <mergeCell ref="Q14:Q15"/>
    <mergeCell ref="R14:R15"/>
    <mergeCell ref="S14:S15"/>
    <mergeCell ref="T14:T15"/>
    <mergeCell ref="M14:M15"/>
    <mergeCell ref="N14:N15"/>
    <mergeCell ref="O14:O15"/>
    <mergeCell ref="G22:G23"/>
    <mergeCell ref="I14:I15"/>
    <mergeCell ref="J14:J15"/>
    <mergeCell ref="K14:K15"/>
    <mergeCell ref="L14:L15"/>
    <mergeCell ref="G17:G19"/>
    <mergeCell ref="F16:F20"/>
    <mergeCell ref="B13:E13"/>
    <mergeCell ref="F13:F15"/>
    <mergeCell ref="G13:G15"/>
    <mergeCell ref="H13:L13"/>
    <mergeCell ref="F21:F24"/>
    <mergeCell ref="E16:E20"/>
    <mergeCell ref="D16:D20"/>
    <mergeCell ref="C16:C20"/>
    <mergeCell ref="B16:B20"/>
    <mergeCell ref="D21:D24"/>
    <mergeCell ref="E21:E24"/>
    <mergeCell ref="C21:C24"/>
    <mergeCell ref="B21:B24"/>
    <mergeCell ref="T17:T19"/>
    <mergeCell ref="H22:H23"/>
    <mergeCell ref="I22:I23"/>
    <mergeCell ref="J22:J23"/>
    <mergeCell ref="K22:K23"/>
    <mergeCell ref="N17:N19"/>
    <mergeCell ref="O17:O19"/>
    <mergeCell ref="P17:P19"/>
    <mergeCell ref="Q17:Q19"/>
    <mergeCell ref="R17:R19"/>
    <mergeCell ref="S17:S19"/>
    <mergeCell ref="H17:H19"/>
    <mergeCell ref="I17:I19"/>
    <mergeCell ref="J17:J19"/>
    <mergeCell ref="K17:K19"/>
    <mergeCell ref="L17:L19"/>
    <mergeCell ref="M17:M19"/>
    <mergeCell ref="R22:R23"/>
    <mergeCell ref="S22:S23"/>
    <mergeCell ref="T22:T23"/>
    <mergeCell ref="L22:L23"/>
    <mergeCell ref="M22:M23"/>
    <mergeCell ref="N22:N23"/>
    <mergeCell ref="O22:O23"/>
    <mergeCell ref="O35:O36"/>
    <mergeCell ref="P35:P36"/>
    <mergeCell ref="Q35:Q36"/>
    <mergeCell ref="R35:R36"/>
    <mergeCell ref="S35:S36"/>
    <mergeCell ref="T35:T36"/>
    <mergeCell ref="I35:I36"/>
    <mergeCell ref="J35:J36"/>
    <mergeCell ref="K35:K36"/>
    <mergeCell ref="M35:M36"/>
    <mergeCell ref="N35:N36"/>
    <mergeCell ref="P22:P23"/>
    <mergeCell ref="Q22:Q23"/>
    <mergeCell ref="M40:M41"/>
    <mergeCell ref="B37:B38"/>
    <mergeCell ref="C37:C38"/>
    <mergeCell ref="D37:D38"/>
    <mergeCell ref="E37:E38"/>
    <mergeCell ref="F37:F38"/>
    <mergeCell ref="B39:B41"/>
    <mergeCell ref="C39:C41"/>
    <mergeCell ref="D39:D41"/>
    <mergeCell ref="E39:E41"/>
    <mergeCell ref="F39:F41"/>
    <mergeCell ref="G35:G36"/>
    <mergeCell ref="G37:G38"/>
    <mergeCell ref="B34:B36"/>
    <mergeCell ref="C34:C36"/>
    <mergeCell ref="D34:D36"/>
    <mergeCell ref="E34:E36"/>
    <mergeCell ref="F34:F36"/>
    <mergeCell ref="H35:H36"/>
    <mergeCell ref="E32:E33"/>
    <mergeCell ref="F32:F33"/>
    <mergeCell ref="G32:G33"/>
    <mergeCell ref="G42:G48"/>
    <mergeCell ref="G40:G41"/>
    <mergeCell ref="B12:T12"/>
    <mergeCell ref="T40:T41"/>
    <mergeCell ref="B42:B48"/>
    <mergeCell ref="C42:C48"/>
    <mergeCell ref="D42:D48"/>
    <mergeCell ref="E42:E48"/>
    <mergeCell ref="F42:F48"/>
    <mergeCell ref="N40:N41"/>
    <mergeCell ref="O40:O41"/>
    <mergeCell ref="P40:P41"/>
    <mergeCell ref="Q40:Q41"/>
    <mergeCell ref="R40:R41"/>
    <mergeCell ref="S40:S41"/>
    <mergeCell ref="H40:H41"/>
    <mergeCell ref="I40:I41"/>
    <mergeCell ref="J40:J41"/>
    <mergeCell ref="K40:K41"/>
    <mergeCell ref="L40:L41"/>
    <mergeCell ref="B32:B33"/>
    <mergeCell ref="C32:C33"/>
    <mergeCell ref="D32:D33"/>
    <mergeCell ref="L35:L36"/>
    <mergeCell ref="G25:G29"/>
    <mergeCell ref="F25:F29"/>
    <mergeCell ref="D25:D29"/>
    <mergeCell ref="C25:C29"/>
    <mergeCell ref="B25:B29"/>
    <mergeCell ref="E25:E29"/>
    <mergeCell ref="B30:B31"/>
    <mergeCell ref="C30:C31"/>
    <mergeCell ref="D30:D31"/>
    <mergeCell ref="E30:E31"/>
    <mergeCell ref="F30:F31"/>
    <mergeCell ref="G30:G31"/>
  </mergeCells>
  <pageMargins left="0.11811023622047245" right="0.11811023622047245" top="0.15748031496062992" bottom="0.15748031496062992" header="0.31496062992125984" footer="0.31496062992125984"/>
  <pageSetup paperSize="9" scale="55" orientation="landscape" r:id="rId1"/>
  <rowBreaks count="1" manualBreakCount="1">
    <brk id="33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3"/>
  <sheetViews>
    <sheetView workbookViewId="0">
      <selection activeCell="K21" sqref="K21"/>
    </sheetView>
  </sheetViews>
  <sheetFormatPr defaultRowHeight="15.05" x14ac:dyDescent="0.3"/>
  <cols>
    <col min="4" max="4" width="25" customWidth="1"/>
    <col min="5" max="5" width="25.6640625" customWidth="1"/>
    <col min="8" max="8" width="10.109375" bestFit="1" customWidth="1"/>
  </cols>
  <sheetData>
    <row r="1" spans="2:14" s="86" customFormat="1" ht="13.15" x14ac:dyDescent="0.25">
      <c r="N1" s="87" t="s">
        <v>200</v>
      </c>
    </row>
    <row r="2" spans="2:14" s="86" customFormat="1" ht="13.15" x14ac:dyDescent="0.25">
      <c r="N2" s="87" t="s">
        <v>194</v>
      </c>
    </row>
    <row r="3" spans="2:14" s="86" customFormat="1" ht="13.15" x14ac:dyDescent="0.25">
      <c r="N3" s="87" t="s">
        <v>195</v>
      </c>
    </row>
    <row r="4" spans="2:14" s="86" customFormat="1" ht="13.15" x14ac:dyDescent="0.25">
      <c r="N4" s="87" t="s">
        <v>206</v>
      </c>
    </row>
    <row r="5" spans="2:14" s="86" customFormat="1" ht="13.15" x14ac:dyDescent="0.25">
      <c r="N5" s="87"/>
    </row>
    <row r="6" spans="2:14" s="86" customFormat="1" ht="13.15" x14ac:dyDescent="0.25">
      <c r="N6" s="87" t="s">
        <v>193</v>
      </c>
    </row>
    <row r="7" spans="2:14" s="86" customFormat="1" ht="13.15" x14ac:dyDescent="0.25">
      <c r="N7" s="87" t="s">
        <v>196</v>
      </c>
    </row>
    <row r="8" spans="2:14" s="86" customFormat="1" ht="13.15" x14ac:dyDescent="0.25">
      <c r="N8" s="87" t="s">
        <v>197</v>
      </c>
    </row>
    <row r="9" spans="2:14" s="86" customFormat="1" ht="13.15" x14ac:dyDescent="0.25">
      <c r="N9" s="87" t="s">
        <v>195</v>
      </c>
    </row>
    <row r="10" spans="2:14" s="86" customFormat="1" ht="13.15" x14ac:dyDescent="0.25">
      <c r="N10" s="87" t="s">
        <v>198</v>
      </c>
    </row>
    <row r="11" spans="2:14" s="86" customFormat="1" ht="13.15" x14ac:dyDescent="0.25">
      <c r="N11" s="87"/>
    </row>
    <row r="12" spans="2:14" ht="16.3" thickBot="1" x14ac:dyDescent="0.35">
      <c r="B12" s="178" t="s">
        <v>187</v>
      </c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</row>
    <row r="13" spans="2:14" ht="69.05" customHeight="1" thickBot="1" x14ac:dyDescent="0.35">
      <c r="B13" s="168" t="s">
        <v>1</v>
      </c>
      <c r="C13" s="170"/>
      <c r="D13" s="149" t="s">
        <v>155</v>
      </c>
      <c r="E13" s="149" t="s">
        <v>173</v>
      </c>
      <c r="F13" s="168" t="s">
        <v>174</v>
      </c>
      <c r="G13" s="169"/>
      <c r="H13" s="169"/>
      <c r="I13" s="169"/>
      <c r="J13" s="169"/>
      <c r="K13" s="169"/>
      <c r="L13" s="169"/>
      <c r="M13" s="169"/>
      <c r="N13" s="179"/>
    </row>
    <row r="14" spans="2:14" ht="15.65" thickBot="1" x14ac:dyDescent="0.35">
      <c r="B14" s="52" t="s">
        <v>15</v>
      </c>
      <c r="C14" s="45" t="s">
        <v>16</v>
      </c>
      <c r="D14" s="150"/>
      <c r="E14" s="150"/>
      <c r="F14" s="51" t="s">
        <v>175</v>
      </c>
      <c r="G14" s="45" t="s">
        <v>7</v>
      </c>
      <c r="H14" s="45" t="s">
        <v>8</v>
      </c>
      <c r="I14" s="45" t="s">
        <v>9</v>
      </c>
      <c r="J14" s="45" t="s">
        <v>10</v>
      </c>
      <c r="K14" s="45" t="s">
        <v>11</v>
      </c>
      <c r="L14" s="45" t="s">
        <v>12</v>
      </c>
      <c r="M14" s="45" t="s">
        <v>13</v>
      </c>
      <c r="N14" s="45" t="s">
        <v>14</v>
      </c>
    </row>
    <row r="15" spans="2:14" ht="15.65" thickBot="1" x14ac:dyDescent="0.35">
      <c r="B15" s="172">
        <v>8</v>
      </c>
      <c r="C15" s="175"/>
      <c r="D15" s="151" t="s">
        <v>176</v>
      </c>
      <c r="E15" s="46" t="s">
        <v>164</v>
      </c>
      <c r="F15" s="93">
        <f>SUM(G15:N15)</f>
        <v>20207.029589999998</v>
      </c>
      <c r="G15" s="93">
        <f>G16+G22+G19</f>
        <v>1304.56</v>
      </c>
      <c r="H15" s="93">
        <f>H16+H22+H19</f>
        <v>1322.41959</v>
      </c>
      <c r="I15" s="93">
        <f>I16+I22+I19</f>
        <v>1046.31</v>
      </c>
      <c r="J15" s="93">
        <f t="shared" ref="J15:N15" si="0">J16+J22</f>
        <v>2377.16</v>
      </c>
      <c r="K15" s="93">
        <f t="shared" si="0"/>
        <v>3275.58</v>
      </c>
      <c r="L15" s="93">
        <f t="shared" si="0"/>
        <v>3573</v>
      </c>
      <c r="M15" s="93">
        <f t="shared" si="0"/>
        <v>3591</v>
      </c>
      <c r="N15" s="93">
        <f t="shared" si="0"/>
        <v>3717</v>
      </c>
    </row>
    <row r="16" spans="2:14" ht="41.95" customHeight="1" thickBot="1" x14ac:dyDescent="0.35">
      <c r="B16" s="173"/>
      <c r="C16" s="176"/>
      <c r="D16" s="152"/>
      <c r="E16" s="48" t="s">
        <v>177</v>
      </c>
      <c r="F16" s="93">
        <f>SUM(G16:N16)</f>
        <v>4125.3999999999996</v>
      </c>
      <c r="G16" s="93">
        <f t="shared" ref="G16:N16" si="1">G18</f>
        <v>504.25</v>
      </c>
      <c r="H16" s="93">
        <f>H18</f>
        <v>621.15</v>
      </c>
      <c r="I16" s="93">
        <f t="shared" si="1"/>
        <v>500</v>
      </c>
      <c r="J16" s="93">
        <f t="shared" si="1"/>
        <v>500</v>
      </c>
      <c r="K16" s="93">
        <f t="shared" si="1"/>
        <v>500</v>
      </c>
      <c r="L16" s="93">
        <f t="shared" si="1"/>
        <v>500</v>
      </c>
      <c r="M16" s="93">
        <f t="shared" si="1"/>
        <v>500</v>
      </c>
      <c r="N16" s="93">
        <f t="shared" si="1"/>
        <v>500</v>
      </c>
    </row>
    <row r="17" spans="2:14" ht="15.65" thickBot="1" x14ac:dyDescent="0.35">
      <c r="B17" s="173"/>
      <c r="C17" s="176"/>
      <c r="D17" s="152"/>
      <c r="E17" s="57" t="s">
        <v>178</v>
      </c>
      <c r="F17" s="58"/>
      <c r="G17" s="59"/>
      <c r="H17" s="59"/>
      <c r="I17" s="59"/>
      <c r="J17" s="59"/>
      <c r="K17" s="59"/>
      <c r="L17" s="59"/>
      <c r="M17" s="59"/>
      <c r="N17" s="59"/>
    </row>
    <row r="18" spans="2:14" ht="43.85" customHeight="1" thickBot="1" x14ac:dyDescent="0.35">
      <c r="B18" s="173"/>
      <c r="C18" s="176"/>
      <c r="D18" s="152"/>
      <c r="E18" s="57" t="s">
        <v>179</v>
      </c>
      <c r="F18" s="93">
        <f>SUM(G18:N18)</f>
        <v>4125.3999999999996</v>
      </c>
      <c r="G18" s="94">
        <v>504.25</v>
      </c>
      <c r="H18" s="94">
        <v>621.15</v>
      </c>
      <c r="I18" s="94">
        <v>500</v>
      </c>
      <c r="J18" s="94">
        <v>500</v>
      </c>
      <c r="K18" s="94">
        <v>500</v>
      </c>
      <c r="L18" s="94">
        <v>500</v>
      </c>
      <c r="M18" s="94">
        <v>500</v>
      </c>
      <c r="N18" s="94">
        <v>500</v>
      </c>
    </row>
    <row r="19" spans="2:14" ht="41.95" customHeight="1" thickBot="1" x14ac:dyDescent="0.35">
      <c r="B19" s="173"/>
      <c r="C19" s="176"/>
      <c r="D19" s="152"/>
      <c r="E19" s="57" t="s">
        <v>180</v>
      </c>
      <c r="F19" s="95">
        <f>SUM(G19:N19)</f>
        <v>2047.8895899999998</v>
      </c>
      <c r="G19" s="96">
        <v>800.31</v>
      </c>
      <c r="H19" s="23">
        <v>701.26958999999999</v>
      </c>
      <c r="I19" s="4">
        <v>546.30999999999995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</row>
    <row r="20" spans="2:14" ht="40.85" customHeight="1" thickBot="1" x14ac:dyDescent="0.35">
      <c r="B20" s="173"/>
      <c r="C20" s="176"/>
      <c r="D20" s="152"/>
      <c r="E20" s="57" t="s">
        <v>181</v>
      </c>
      <c r="F20" s="60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</row>
    <row r="21" spans="2:14" ht="58.85" customHeight="1" thickBot="1" x14ac:dyDescent="0.35">
      <c r="B21" s="173"/>
      <c r="C21" s="176"/>
      <c r="D21" s="152"/>
      <c r="E21" s="57" t="s">
        <v>182</v>
      </c>
      <c r="F21" s="60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</row>
    <row r="22" spans="2:14" ht="47" customHeight="1" thickBot="1" x14ac:dyDescent="0.35">
      <c r="B22" s="173"/>
      <c r="C22" s="176"/>
      <c r="D22" s="152"/>
      <c r="E22" s="48" t="s">
        <v>183</v>
      </c>
      <c r="F22" s="93">
        <f>SUM(G22:N22)</f>
        <v>14033.74</v>
      </c>
      <c r="G22" s="10">
        <v>0</v>
      </c>
      <c r="H22" s="94">
        <v>0</v>
      </c>
      <c r="I22" s="94">
        <v>0</v>
      </c>
      <c r="J22" s="94">
        <v>1877.16</v>
      </c>
      <c r="K22" s="94">
        <v>2775.58</v>
      </c>
      <c r="L22" s="94">
        <v>3073</v>
      </c>
      <c r="M22" s="94">
        <v>3091</v>
      </c>
      <c r="N22" s="94">
        <v>3217</v>
      </c>
    </row>
    <row r="23" spans="2:14" ht="15.65" thickBot="1" x14ac:dyDescent="0.35">
      <c r="B23" s="174"/>
      <c r="C23" s="177"/>
      <c r="D23" s="153"/>
      <c r="E23" s="48" t="s">
        <v>184</v>
      </c>
      <c r="F23" s="60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</row>
  </sheetData>
  <mergeCells count="8">
    <mergeCell ref="B15:B23"/>
    <mergeCell ref="C15:C23"/>
    <mergeCell ref="D15:D23"/>
    <mergeCell ref="B12:N12"/>
    <mergeCell ref="B13:C13"/>
    <mergeCell ref="D13:D14"/>
    <mergeCell ref="E13:E14"/>
    <mergeCell ref="F13:N13"/>
  </mergeCells>
  <pageMargins left="0.11811023622047245" right="0.11811023622047245" top="0.15748031496062992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</vt:lpstr>
      <vt:lpstr>2</vt:lpstr>
      <vt:lpstr>5</vt:lpstr>
      <vt:lpstr>6</vt:lpstr>
      <vt:lpstr>'2'!_Hlk123145127</vt:lpstr>
      <vt:lpstr>'1'!_Hlk124877740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2025-04-01T07:14:13Z</dcterms:modified>
</cp:coreProperties>
</file>