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1" l="1"/>
  <c r="C37" i="1" s="1"/>
  <c r="C36" i="1" s="1"/>
  <c r="C34" i="1"/>
  <c r="C32" i="1"/>
  <c r="C28" i="1"/>
  <c r="C23" i="1"/>
  <c r="C19" i="1"/>
  <c r="C22" i="1" l="1"/>
  <c r="C21" i="1" s="1"/>
  <c r="C40" i="1" s="1"/>
</calcChain>
</file>

<file path=xl/sharedStrings.xml><?xml version="1.0" encoding="utf-8"?>
<sst xmlns="http://schemas.openxmlformats.org/spreadsheetml/2006/main" count="62" uniqueCount="61">
  <si>
    <t>№ п/п</t>
  </si>
  <si>
    <t>Наименование</t>
  </si>
  <si>
    <t>Источники образования</t>
  </si>
  <si>
    <t>Всего доходов</t>
  </si>
  <si>
    <t>Расходы</t>
  </si>
  <si>
    <t>Всего расходов</t>
  </si>
  <si>
    <t>Глава муниципального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</si>
  <si>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муниципального образования</t>
  </si>
  <si>
    <t>1.1.</t>
  </si>
  <si>
    <t>1.1.1.</t>
  </si>
  <si>
    <t>Подпрограмма "Дорожное хозяйство и транспортное обслуживание населения"</t>
  </si>
  <si>
    <t>1.1.2.</t>
  </si>
  <si>
    <t>Капитальный ремонт и ремонт автомобильных дорог общего пользования местного значения</t>
  </si>
  <si>
    <t>И.А.Митрюкова</t>
  </si>
  <si>
    <t>Проектирование, капитальный ремонт, ремонт автомобильных дорог общего пользовани, в т.ч.:</t>
  </si>
  <si>
    <t xml:space="preserve"> "Муниципальный округ Увинский район Удмуртской Республики"</t>
  </si>
  <si>
    <t>к решению Совета депутатов муниципального образования</t>
  </si>
  <si>
    <t xml:space="preserve">Муниципальная программа "Муниципальное хозяйство" </t>
  </si>
  <si>
    <t>1.1.1.2.</t>
  </si>
  <si>
    <t>1.1.2.1.</t>
  </si>
  <si>
    <t>Иные доходы</t>
  </si>
  <si>
    <t xml:space="preserve">Председатель  </t>
  </si>
  <si>
    <t xml:space="preserve"> В.А.Головин</t>
  </si>
  <si>
    <t>Исполнено</t>
  </si>
  <si>
    <t xml:space="preserve">Отчет об исполнении дорожного фонда </t>
  </si>
  <si>
    <t>Приложение  № 9</t>
  </si>
  <si>
    <t>1.1.1.1.</t>
  </si>
  <si>
    <t>1.1.1.3.</t>
  </si>
  <si>
    <t>1.1.1.4.</t>
  </si>
  <si>
    <t>1.1.2.2.</t>
  </si>
  <si>
    <t xml:space="preserve">от _______ 2025 года № </t>
  </si>
  <si>
    <t>муниципального образования "Муниципальный округ Увинский район Удмуртской Республики" за 2024 год</t>
  </si>
  <si>
    <t>Субсидии на софинансирование капитальных вложений в объекты муниципальной собственности (Субсидии на развитие сети автомобильных дорог Удмуртской Республики)</t>
  </si>
  <si>
    <t>Прочие субсидии бюджетам муниципальных образований (Субсидии на капитальный ремонт и ремонт автомобильных дорог местного значения и искусственных сооружений на них, в том числе на проектирование)</t>
  </si>
  <si>
    <t>Прочие субсидии бюджетам муниципальных образований (Субсидии на содержание автомобильных дорог местного значения и сооружений на них, по которым проходят маршруты школьных автобусов)</t>
  </si>
  <si>
    <t>Иные межбюджетные трансферты, передаваемые бюджетам муниципальных образований на финансовое обеспечение расходных обязательств муниципальных образований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</si>
  <si>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Иные межбюджетные трансферты, передаваемые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</si>
  <si>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Остаток бюджетных ассигнования на 01.01.2024 года</t>
  </si>
  <si>
    <t>Оплата услуг по составлению проектно-сметной документации</t>
  </si>
  <si>
    <t>Софинансирование капитальных вложений в объекты муниципальной собственности (за счет субсидии из бюджета Удмуртской Республики на развитие сети автомобильных дорог Удмуртской Республики с учетом доли местного бюджета)</t>
  </si>
  <si>
    <t>Капитальный ремонт и ремонт автомобильных дорог местного значения и искусственных сооружений на них, в том числе на проектирование (за счет субсиии из бюджета Удмуртской Республики на развитие сети автомобильных дорог Удмуртской Республики с учетом доли местного бюджета)</t>
  </si>
  <si>
    <t>Ремонт и содержание автомобильных дорог общего пользования, мостов и иных транспортных инженерных сооружений, проведение мероприятий по обеспечению безопасности дорожного движения в соответствии с действующим законодательством Российской Федерации, в т.ч.:</t>
  </si>
  <si>
    <t>Ремонт и содержание автомобильных дорог общего пользования местного значения</t>
  </si>
  <si>
    <t>Содержание автомобильных дорог местного значения и сооружений на них, по которым проходят маршруты школьных автобусов (за счет субсидии из бюджета Удмуртской Республики с учетом доли местного бюджета)</t>
  </si>
  <si>
    <t>1.1.2.3.</t>
  </si>
  <si>
    <t>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 (за счет иных межбюджетных трансфертов из бюджета Удмуртской Республики)</t>
  </si>
  <si>
    <t>1.1.3.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</si>
  <si>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муниципального района, в т.ч.:</t>
  </si>
  <si>
    <t>1.1.3.1.</t>
  </si>
  <si>
    <t>Прочие услуги по содержанию автомобильных дорог местного значения</t>
  </si>
  <si>
    <t>1.1.4.</t>
  </si>
  <si>
    <t>Федеральный проект "Региональная и местная дорожная сеть"</t>
  </si>
  <si>
    <t>1.1.4.1.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</si>
  <si>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(за счет иных межбюджетных трансфертов из бюджета Удмуртской Республики)</t>
  </si>
  <si>
    <t>Муниципальная программа "Создание условий для устойчивого экономического развития"</t>
  </si>
  <si>
    <t>2.1.</t>
  </si>
  <si>
    <t>Подпрограмма "Развитие сельского хозяйства и расширение рынка сельскохозяйственной продукции"</t>
  </si>
  <si>
    <t>2.1.1.</t>
  </si>
  <si>
    <t>Организация участия муниципального образования "Муниципальный округ Увинский район Удмуртской Республики" во всероссийских мероприятиях, реализуемых в соответствии с Федеральной целевой программой "Устойчивое развитие сельских территорий", в т.ч.:</t>
  </si>
  <si>
    <t>2.1.1.1.</t>
  </si>
  <si>
    <t>в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</si>
</sst>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u/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3">
    <xf numFmtId="0" fontId="0" fillId="0" borderId="0"/>
    <xf numFmtId="0" fontId="8" fillId="0" borderId="0"/>
    <xf numFmtId="43" fontId="8" fillId="0" borderId="0" applyFont="0" applyFill="0" applyBorder="0" applyAlignment="0" applyProtection="0"/>
    <xf numFmtId="0" fontId="9" fillId="0" borderId="2">
      <alignment horizontal="left" wrapText="1" indent="2"/>
    </xf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49" fontId="10" fillId="0" borderId="3">
      <alignment horizontal="center"/>
    </xf>
    <xf numFmtId="49" fontId="9" fillId="0" borderId="3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15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9" fillId="0" borderId="4">
      <alignment horizontal="left" wrapText="1" indent="1"/>
    </xf>
    <xf numFmtId="0" fontId="11" fillId="0" borderId="0"/>
    <xf numFmtId="49" fontId="10" fillId="0" borderId="3">
      <alignment horizontal="center"/>
    </xf>
    <xf numFmtId="0" fontId="12" fillId="0" borderId="0"/>
    <xf numFmtId="0" fontId="11" fillId="0" borderId="0">
      <alignment horizontal="left"/>
    </xf>
    <xf numFmtId="0" fontId="11" fillId="0" borderId="0">
      <alignment horizontal="right"/>
    </xf>
    <xf numFmtId="0" fontId="11" fillId="0" borderId="0">
      <alignment horizontal="left" vertical="top"/>
    </xf>
    <xf numFmtId="49" fontId="11" fillId="0" borderId="6">
      <alignment horizontal="center"/>
    </xf>
    <xf numFmtId="0" fontId="13" fillId="0" borderId="0">
      <alignment horizontal="left" vertical="center" wrapText="1"/>
    </xf>
    <xf numFmtId="0" fontId="14" fillId="0" borderId="0">
      <alignment horizontal="center" vertical="center" shrinkToFit="1"/>
    </xf>
    <xf numFmtId="0" fontId="15" fillId="0" borderId="0">
      <alignment horizontal="center" vertical="center" wrapText="1" shrinkToFit="1"/>
    </xf>
    <xf numFmtId="0" fontId="15" fillId="0" borderId="0">
      <alignment horizontal="center" vertical="center" shrinkToFit="1"/>
    </xf>
    <xf numFmtId="0" fontId="11" fillId="0" borderId="3">
      <alignment horizontal="center" vertical="center" wrapText="1"/>
    </xf>
    <xf numFmtId="0" fontId="11" fillId="16" borderId="3">
      <alignment vertical="top" wrapText="1"/>
    </xf>
    <xf numFmtId="0" fontId="11" fillId="16" borderId="7">
      <alignment wrapText="1"/>
    </xf>
    <xf numFmtId="1" fontId="11" fillId="16" borderId="8">
      <alignment horizontal="left" vertical="top" shrinkToFit="1"/>
    </xf>
    <xf numFmtId="4" fontId="11" fillId="16" borderId="3">
      <alignment horizontal="right" vertical="top" shrinkToFit="1"/>
    </xf>
    <xf numFmtId="0" fontId="11" fillId="0" borderId="5">
      <alignment vertical="top" wrapText="1"/>
    </xf>
    <xf numFmtId="1" fontId="11" fillId="0" borderId="3">
      <alignment horizontal="left" vertical="top" shrinkToFit="1"/>
    </xf>
    <xf numFmtId="4" fontId="11" fillId="0" borderId="5">
      <alignment horizontal="right" vertical="top" shrinkToFit="1"/>
    </xf>
    <xf numFmtId="0" fontId="11" fillId="0" borderId="3"/>
    <xf numFmtId="0" fontId="11" fillId="17" borderId="3">
      <alignment horizontal="left" vertical="center" shrinkToFit="1"/>
    </xf>
    <xf numFmtId="4" fontId="11" fillId="17" borderId="3">
      <alignment horizontal="right" vertical="center" shrinkToFit="1"/>
    </xf>
    <xf numFmtId="0" fontId="15" fillId="0" borderId="0">
      <alignment wrapText="1"/>
    </xf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18" borderId="0"/>
    <xf numFmtId="0" fontId="11" fillId="19" borderId="3">
      <alignment vertical="top" wrapText="1"/>
    </xf>
    <xf numFmtId="0" fontId="15" fillId="18" borderId="9"/>
    <xf numFmtId="1" fontId="11" fillId="19" borderId="3">
      <alignment horizontal="left" vertical="top" shrinkToFit="1"/>
    </xf>
    <xf numFmtId="4" fontId="11" fillId="19" borderId="3">
      <alignment horizontal="right" vertical="top" shrinkToFit="1"/>
    </xf>
  </cellStyleXfs>
  <cellXfs count="28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49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right" vertical="center" wrapText="1" indent="15"/>
    </xf>
    <xf numFmtId="0" fontId="4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6" fillId="0" borderId="0" xfId="0" applyFont="1" applyAlignment="1">
      <alignment horizontal="right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4" fontId="19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21" fillId="0" borderId="10" xfId="0" applyFont="1" applyBorder="1" applyAlignment="1">
      <alignment vertical="center" wrapText="1"/>
    </xf>
    <xf numFmtId="0" fontId="1" fillId="20" borderId="10" xfId="111" applyNumberFormat="1" applyFont="1" applyFill="1" applyBorder="1" applyAlignment="1">
      <alignment vertical="top" wrapText="1"/>
    </xf>
    <xf numFmtId="4" fontId="1" fillId="0" borderId="10" xfId="0" applyNumberFormat="1" applyFont="1" applyBorder="1" applyAlignment="1">
      <alignment vertical="center" wrapText="1"/>
    </xf>
    <xf numFmtId="0" fontId="21" fillId="20" borderId="10" xfId="111" applyNumberFormat="1" applyFont="1" applyFill="1" applyBorder="1" applyAlignment="1">
      <alignment horizontal="left" vertical="top" wrapText="1"/>
    </xf>
    <xf numFmtId="0" fontId="4" fillId="20" borderId="10" xfId="111" applyNumberFormat="1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23">
    <cellStyle name="20% - Акцент1 2" xfId="4"/>
    <cellStyle name="20% - Акцент1 2 2" xfId="5"/>
    <cellStyle name="20% - Акцент2 2" xfId="6"/>
    <cellStyle name="20% - Акцент2 2 2" xfId="7"/>
    <cellStyle name="20% - Акцент3 2" xfId="8"/>
    <cellStyle name="20% - Акцент3 2 2" xfId="9"/>
    <cellStyle name="20% - Акцент4 2" xfId="10"/>
    <cellStyle name="20% - Акцент4 2 2" xfId="11"/>
    <cellStyle name="20% - Акцент5 2" xfId="12"/>
    <cellStyle name="20% - Акцент5 2 2" xfId="13"/>
    <cellStyle name="20% - Акцент6 2" xfId="14"/>
    <cellStyle name="20% - Акцент6 2 2" xfId="15"/>
    <cellStyle name="40% - Акцент1 2" xfId="16"/>
    <cellStyle name="40% - Акцент1 2 2" xfId="17"/>
    <cellStyle name="40% - Акцент2 2" xfId="18"/>
    <cellStyle name="40% - Акцент2 2 2" xfId="19"/>
    <cellStyle name="40% - Акцент3 2" xfId="20"/>
    <cellStyle name="40% - Акцент3 2 2" xfId="21"/>
    <cellStyle name="40% - Акцент4 2" xfId="22"/>
    <cellStyle name="40% - Акцент4 2 2" xfId="23"/>
    <cellStyle name="40% - Акцент5 2" xfId="24"/>
    <cellStyle name="40% - Акцент5 2 2" xfId="25"/>
    <cellStyle name="40% - Акцент6 2" xfId="26"/>
    <cellStyle name="40% - Акцент6 2 2" xfId="27"/>
    <cellStyle name="br" xfId="115"/>
    <cellStyle name="col" xfId="114"/>
    <cellStyle name="st30" xfId="99"/>
    <cellStyle name="style0" xfId="116"/>
    <cellStyle name="td" xfId="117"/>
    <cellStyle name="tr" xfId="113"/>
    <cellStyle name="xl21" xfId="118"/>
    <cellStyle name="xl22" xfId="90"/>
    <cellStyle name="xl23" xfId="93"/>
    <cellStyle name="xl24" xfId="101"/>
    <cellStyle name="xl25" xfId="119"/>
    <cellStyle name="xl26" xfId="102"/>
    <cellStyle name="xl27" xfId="106"/>
    <cellStyle name="xl28" xfId="120"/>
    <cellStyle name="xl29" xfId="109"/>
    <cellStyle name="xl30" xfId="103"/>
    <cellStyle name="xl31" xfId="89"/>
    <cellStyle name="xl31 2" xfId="121"/>
    <cellStyle name="xl32" xfId="104"/>
    <cellStyle name="xl33" xfId="107"/>
    <cellStyle name="xl34" xfId="3"/>
    <cellStyle name="xl34 2" xfId="110"/>
    <cellStyle name="xl35" xfId="122"/>
    <cellStyle name="xl36" xfId="105"/>
    <cellStyle name="xl37" xfId="108"/>
    <cellStyle name="xl38" xfId="111"/>
    <cellStyle name="xl39" xfId="95"/>
    <cellStyle name="xl40" xfId="94"/>
    <cellStyle name="xl41" xfId="96"/>
    <cellStyle name="xl42" xfId="97"/>
    <cellStyle name="xl43" xfId="91"/>
    <cellStyle name="xl43 2" xfId="98"/>
    <cellStyle name="xl44" xfId="100"/>
    <cellStyle name="xl45" xfId="112"/>
    <cellStyle name="xl52" xfId="28"/>
    <cellStyle name="xl53" xfId="29"/>
    <cellStyle name="Обычный" xfId="0" builtinId="0"/>
    <cellStyle name="Обычный 10" xfId="30"/>
    <cellStyle name="Обычный 10 2" xfId="31"/>
    <cellStyle name="Обычный 10 2 2" xfId="32"/>
    <cellStyle name="Обычный 10 3" xfId="33"/>
    <cellStyle name="Обычный 10 3 2" xfId="34"/>
    <cellStyle name="Обычный 10 4" xfId="35"/>
    <cellStyle name="Обычный 11" xfId="36"/>
    <cellStyle name="Обычный 12" xfId="92"/>
    <cellStyle name="Обычный 13" xfId="1"/>
    <cellStyle name="Обычный 2" xfId="37"/>
    <cellStyle name="Обычный 2 2" xfId="38"/>
    <cellStyle name="Обычный 3" xfId="39"/>
    <cellStyle name="Обычный 3 2" xfId="40"/>
    <cellStyle name="Обычный 3 2 2" xfId="41"/>
    <cellStyle name="Обычный 3 3" xfId="42"/>
    <cellStyle name="Обычный 3 3 2" xfId="43"/>
    <cellStyle name="Обычный 3 4" xfId="44"/>
    <cellStyle name="Обычный 4" xfId="45"/>
    <cellStyle name="Обычный 4 2" xfId="46"/>
    <cellStyle name="Обычный 4 2 2" xfId="47"/>
    <cellStyle name="Обычный 4 3" xfId="48"/>
    <cellStyle name="Обычный 4 3 2" xfId="49"/>
    <cellStyle name="Обычный 4 4" xfId="50"/>
    <cellStyle name="Обычный 5" xfId="51"/>
    <cellStyle name="Обычный 5 2" xfId="52"/>
    <cellStyle name="Обычный 5 2 2" xfId="53"/>
    <cellStyle name="Обычный 5 3" xfId="54"/>
    <cellStyle name="Обычный 5 3 2" xfId="55"/>
    <cellStyle name="Обычный 5 4" xfId="56"/>
    <cellStyle name="Обычный 6" xfId="57"/>
    <cellStyle name="Обычный 6 2" xfId="58"/>
    <cellStyle name="Обычный 6 2 2" xfId="59"/>
    <cellStyle name="Обычный 6 3" xfId="60"/>
    <cellStyle name="Обычный 6 3 2" xfId="61"/>
    <cellStyle name="Обычный 6 4" xfId="62"/>
    <cellStyle name="Обычный 7" xfId="63"/>
    <cellStyle name="Обычный 7 2" xfId="64"/>
    <cellStyle name="Обычный 7 2 2" xfId="65"/>
    <cellStyle name="Обычный 7 3" xfId="66"/>
    <cellStyle name="Обычный 7 3 2" xfId="67"/>
    <cellStyle name="Обычный 7 4" xfId="68"/>
    <cellStyle name="Обычный 8" xfId="69"/>
    <cellStyle name="Обычный 8 2" xfId="70"/>
    <cellStyle name="Обычный 8 2 2" xfId="71"/>
    <cellStyle name="Обычный 8 3" xfId="72"/>
    <cellStyle name="Обычный 8 3 2" xfId="73"/>
    <cellStyle name="Обычный 8 4" xfId="74"/>
    <cellStyle name="Обычный 9" xfId="75"/>
    <cellStyle name="Обычный 9 2" xfId="76"/>
    <cellStyle name="Обычный 9 2 2" xfId="77"/>
    <cellStyle name="Обычный 9 3" xfId="78"/>
    <cellStyle name="Обычный 9 3 2" xfId="79"/>
    <cellStyle name="Обычный 9 4" xfId="80"/>
    <cellStyle name="Примечание 2" xfId="81"/>
    <cellStyle name="Примечание 2 2" xfId="82"/>
    <cellStyle name="Примечание 3" xfId="83"/>
    <cellStyle name="Примечание 3 2" xfId="84"/>
    <cellStyle name="Примечание 4" xfId="85"/>
    <cellStyle name="Примечание 4 2" xfId="86"/>
    <cellStyle name="Примечание 5" xfId="87"/>
    <cellStyle name="Примечание 5 2" xfId="88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abSelected="1" view="pageBreakPreview" topLeftCell="A22" zoomScaleNormal="100" zoomScaleSheetLayoutView="100" workbookViewId="0">
      <selection activeCell="B16" sqref="B16"/>
    </sheetView>
  </sheetViews>
  <sheetFormatPr defaultRowHeight="14.4" x14ac:dyDescent="0.3"/>
  <cols>
    <col min="1" max="1" width="7.6640625" customWidth="1"/>
    <col min="2" max="2" width="58.88671875" customWidth="1"/>
    <col min="3" max="3" width="16.6640625" customWidth="1"/>
  </cols>
  <sheetData>
    <row r="1" spans="1:3" x14ac:dyDescent="0.3">
      <c r="C1" s="3" t="s">
        <v>25</v>
      </c>
    </row>
    <row r="2" spans="1:3" x14ac:dyDescent="0.3">
      <c r="C2" s="4" t="s">
        <v>16</v>
      </c>
    </row>
    <row r="3" spans="1:3" x14ac:dyDescent="0.3">
      <c r="C3" s="4" t="s">
        <v>15</v>
      </c>
    </row>
    <row r="4" spans="1:3" x14ac:dyDescent="0.3">
      <c r="C4" s="4" t="s">
        <v>30</v>
      </c>
    </row>
    <row r="5" spans="1:3" ht="25.2" customHeight="1" x14ac:dyDescent="0.25">
      <c r="C5" s="1"/>
    </row>
    <row r="6" spans="1:3" x14ac:dyDescent="0.3">
      <c r="A6" s="26" t="s">
        <v>24</v>
      </c>
      <c r="B6" s="26"/>
      <c r="C6" s="26"/>
    </row>
    <row r="7" spans="1:3" ht="30" customHeight="1" x14ac:dyDescent="0.3">
      <c r="A7" s="27" t="s">
        <v>31</v>
      </c>
      <c r="B7" s="27"/>
      <c r="C7" s="27"/>
    </row>
    <row r="8" spans="1:3" ht="28.95" customHeight="1" x14ac:dyDescent="0.3">
      <c r="C8" s="12" t="s">
        <v>60</v>
      </c>
    </row>
    <row r="9" spans="1:3" ht="15.6" x14ac:dyDescent="0.3">
      <c r="A9" s="8" t="s">
        <v>0</v>
      </c>
      <c r="B9" s="9" t="s">
        <v>1</v>
      </c>
      <c r="C9" s="8" t="s">
        <v>23</v>
      </c>
    </row>
    <row r="10" spans="1:3" ht="15.6" x14ac:dyDescent="0.3">
      <c r="A10" s="24" t="s">
        <v>2</v>
      </c>
      <c r="B10" s="24"/>
      <c r="C10" s="24"/>
    </row>
    <row r="11" spans="1:3" ht="93.6" x14ac:dyDescent="0.3">
      <c r="A11" s="13">
        <v>1</v>
      </c>
      <c r="B11" s="14" t="s">
        <v>7</v>
      </c>
      <c r="C11" s="15">
        <v>62190536.579999998</v>
      </c>
    </row>
    <row r="12" spans="1:3" ht="62.4" x14ac:dyDescent="0.3">
      <c r="A12" s="13">
        <v>2</v>
      </c>
      <c r="B12" s="14" t="s">
        <v>32</v>
      </c>
      <c r="C12" s="15">
        <v>1176755.43</v>
      </c>
    </row>
    <row r="13" spans="1:3" ht="62.4" x14ac:dyDescent="0.3">
      <c r="A13" s="13">
        <v>3</v>
      </c>
      <c r="B13" s="14" t="s">
        <v>33</v>
      </c>
      <c r="C13" s="15">
        <v>39980948.07</v>
      </c>
    </row>
    <row r="14" spans="1:3" ht="62.4" x14ac:dyDescent="0.3">
      <c r="A14" s="13">
        <v>4</v>
      </c>
      <c r="B14" s="14" t="s">
        <v>34</v>
      </c>
      <c r="C14" s="15">
        <v>5535059</v>
      </c>
    </row>
    <row r="15" spans="1:3" ht="124.8" x14ac:dyDescent="0.3">
      <c r="A15" s="13">
        <v>5</v>
      </c>
      <c r="B15" s="14" t="s">
        <v>35</v>
      </c>
      <c r="C15" s="15">
        <v>5000000</v>
      </c>
    </row>
    <row r="16" spans="1:3" ht="78" x14ac:dyDescent="0.3">
      <c r="A16" s="13">
        <v>6</v>
      </c>
      <c r="B16" s="14" t="s">
        <v>36</v>
      </c>
      <c r="C16" s="15">
        <v>46800000</v>
      </c>
    </row>
    <row r="17" spans="1:3" ht="15.6" x14ac:dyDescent="0.3">
      <c r="A17" s="13">
        <v>7</v>
      </c>
      <c r="B17" s="14" t="s">
        <v>20</v>
      </c>
      <c r="C17" s="15">
        <v>2364601.21</v>
      </c>
    </row>
    <row r="18" spans="1:3" ht="15.6" x14ac:dyDescent="0.3">
      <c r="A18" s="13">
        <v>8</v>
      </c>
      <c r="B18" s="14" t="s">
        <v>37</v>
      </c>
      <c r="C18" s="15">
        <v>10112597.789999999</v>
      </c>
    </row>
    <row r="19" spans="1:3" ht="15.6" x14ac:dyDescent="0.3">
      <c r="A19" s="16"/>
      <c r="B19" s="17" t="s">
        <v>3</v>
      </c>
      <c r="C19" s="18">
        <f>SUM(C11:C18)</f>
        <v>173160498.07999998</v>
      </c>
    </row>
    <row r="20" spans="1:3" ht="15.6" x14ac:dyDescent="0.3">
      <c r="A20" s="25" t="s">
        <v>4</v>
      </c>
      <c r="B20" s="25"/>
      <c r="C20" s="25"/>
    </row>
    <row r="21" spans="1:3" ht="31.2" x14ac:dyDescent="0.3">
      <c r="A21" s="8">
        <v>1</v>
      </c>
      <c r="B21" s="17" t="s">
        <v>17</v>
      </c>
      <c r="C21" s="18">
        <f>C22</f>
        <v>166905554.13999999</v>
      </c>
    </row>
    <row r="22" spans="1:3" ht="31.2" x14ac:dyDescent="0.3">
      <c r="A22" s="8" t="s">
        <v>8</v>
      </c>
      <c r="B22" s="17" t="s">
        <v>10</v>
      </c>
      <c r="C22" s="18">
        <f>C23+C28+C32+C34</f>
        <v>166905554.13999999</v>
      </c>
    </row>
    <row r="23" spans="1:3" ht="31.2" x14ac:dyDescent="0.3">
      <c r="A23" s="13" t="s">
        <v>9</v>
      </c>
      <c r="B23" s="19" t="s">
        <v>14</v>
      </c>
      <c r="C23" s="15">
        <f>C24+C25+C26+C27</f>
        <v>62881608.25</v>
      </c>
    </row>
    <row r="24" spans="1:3" ht="31.2" x14ac:dyDescent="0.3">
      <c r="A24" s="13" t="s">
        <v>26</v>
      </c>
      <c r="B24" s="14" t="s">
        <v>12</v>
      </c>
      <c r="C24" s="15">
        <v>20407253.760000002</v>
      </c>
    </row>
    <row r="25" spans="1:3" ht="31.2" x14ac:dyDescent="0.3">
      <c r="A25" s="13" t="s">
        <v>18</v>
      </c>
      <c r="B25" s="14" t="s">
        <v>38</v>
      </c>
      <c r="C25" s="15">
        <v>983893.38</v>
      </c>
    </row>
    <row r="26" spans="1:3" ht="78" x14ac:dyDescent="0.3">
      <c r="A26" s="13" t="s">
        <v>27</v>
      </c>
      <c r="B26" s="14" t="s">
        <v>39</v>
      </c>
      <c r="C26" s="15">
        <v>1176873.1200000001</v>
      </c>
    </row>
    <row r="27" spans="1:3" ht="93.6" x14ac:dyDescent="0.3">
      <c r="A27" s="13" t="s">
        <v>28</v>
      </c>
      <c r="B27" s="14" t="s">
        <v>40</v>
      </c>
      <c r="C27" s="15">
        <v>40313587.990000002</v>
      </c>
    </row>
    <row r="28" spans="1:3" ht="93.6" x14ac:dyDescent="0.3">
      <c r="A28" s="13" t="s">
        <v>11</v>
      </c>
      <c r="B28" s="19" t="s">
        <v>41</v>
      </c>
      <c r="C28" s="15">
        <f>C29+C30+C31</f>
        <v>57004622.849999994</v>
      </c>
    </row>
    <row r="29" spans="1:3" ht="31.2" x14ac:dyDescent="0.3">
      <c r="A29" s="13" t="s">
        <v>19</v>
      </c>
      <c r="B29" s="10" t="s">
        <v>42</v>
      </c>
      <c r="C29" s="15">
        <v>46413654.159999996</v>
      </c>
    </row>
    <row r="30" spans="1:3" ht="62.4" x14ac:dyDescent="0.3">
      <c r="A30" s="13" t="s">
        <v>29</v>
      </c>
      <c r="B30" s="10" t="s">
        <v>43</v>
      </c>
      <c r="C30" s="15">
        <v>5590968.6900000004</v>
      </c>
    </row>
    <row r="31" spans="1:3" s="5" customFormat="1" ht="93.6" x14ac:dyDescent="0.3">
      <c r="A31" s="13" t="s">
        <v>44</v>
      </c>
      <c r="B31" s="10" t="s">
        <v>45</v>
      </c>
      <c r="C31" s="15">
        <v>5000000</v>
      </c>
    </row>
    <row r="32" spans="1:3" s="5" customFormat="1" ht="109.2" x14ac:dyDescent="0.3">
      <c r="A32" s="13" t="s">
        <v>46</v>
      </c>
      <c r="B32" s="11" t="s">
        <v>47</v>
      </c>
      <c r="C32" s="15">
        <f>C33</f>
        <v>219323.04</v>
      </c>
    </row>
    <row r="33" spans="1:3" s="5" customFormat="1" ht="31.2" x14ac:dyDescent="0.3">
      <c r="A33" s="13" t="s">
        <v>48</v>
      </c>
      <c r="B33" s="10" t="s">
        <v>49</v>
      </c>
      <c r="C33" s="15">
        <v>219323.04</v>
      </c>
    </row>
    <row r="34" spans="1:3" s="5" customFormat="1" ht="31.2" x14ac:dyDescent="0.3">
      <c r="A34" s="13" t="s">
        <v>50</v>
      </c>
      <c r="B34" s="19" t="s">
        <v>51</v>
      </c>
      <c r="C34" s="15">
        <f>C35</f>
        <v>46800000</v>
      </c>
    </row>
    <row r="35" spans="1:3" s="5" customFormat="1" ht="78" x14ac:dyDescent="0.3">
      <c r="A35" s="13" t="s">
        <v>52</v>
      </c>
      <c r="B35" s="14" t="s">
        <v>53</v>
      </c>
      <c r="C35" s="15">
        <v>46800000</v>
      </c>
    </row>
    <row r="36" spans="1:3" s="5" customFormat="1" ht="31.2" x14ac:dyDescent="0.3">
      <c r="A36" s="8">
        <v>2</v>
      </c>
      <c r="B36" s="20" t="s">
        <v>54</v>
      </c>
      <c r="C36" s="21">
        <f>C37</f>
        <v>649083.38</v>
      </c>
    </row>
    <row r="37" spans="1:3" s="5" customFormat="1" ht="31.2" x14ac:dyDescent="0.3">
      <c r="A37" s="8" t="s">
        <v>55</v>
      </c>
      <c r="B37" s="20" t="s">
        <v>56</v>
      </c>
      <c r="C37" s="21">
        <f>C38</f>
        <v>649083.38</v>
      </c>
    </row>
    <row r="38" spans="1:3" s="5" customFormat="1" ht="78" x14ac:dyDescent="0.3">
      <c r="A38" s="13" t="s">
        <v>57</v>
      </c>
      <c r="B38" s="22" t="s">
        <v>58</v>
      </c>
      <c r="C38" s="15">
        <f>C39</f>
        <v>649083.38</v>
      </c>
    </row>
    <row r="39" spans="1:3" s="5" customFormat="1" ht="31.2" x14ac:dyDescent="0.3">
      <c r="A39" s="13" t="s">
        <v>59</v>
      </c>
      <c r="B39" s="23" t="s">
        <v>38</v>
      </c>
      <c r="C39" s="15">
        <v>649083.38</v>
      </c>
    </row>
    <row r="40" spans="1:3" s="5" customFormat="1" ht="15.6" x14ac:dyDescent="0.3">
      <c r="A40" s="16"/>
      <c r="B40" s="17" t="s">
        <v>5</v>
      </c>
      <c r="C40" s="18">
        <f>C21+C36</f>
        <v>167554637.51999998</v>
      </c>
    </row>
    <row r="44" spans="1:3" ht="15.6" x14ac:dyDescent="0.3">
      <c r="A44" s="2" t="s">
        <v>6</v>
      </c>
      <c r="C44" s="6" t="s">
        <v>22</v>
      </c>
    </row>
    <row r="45" spans="1:3" ht="15.75" x14ac:dyDescent="0.25">
      <c r="A45" s="2"/>
      <c r="C45" s="6"/>
    </row>
    <row r="46" spans="1:3" ht="15" x14ac:dyDescent="0.25">
      <c r="C46" s="7"/>
    </row>
    <row r="47" spans="1:3" ht="15.6" x14ac:dyDescent="0.3">
      <c r="A47" s="2" t="s">
        <v>21</v>
      </c>
      <c r="C47" s="6" t="s">
        <v>13</v>
      </c>
    </row>
  </sheetData>
  <mergeCells count="4">
    <mergeCell ref="A10:C10"/>
    <mergeCell ref="A20:C20"/>
    <mergeCell ref="A6:C6"/>
    <mergeCell ref="A7:C7"/>
  </mergeCells>
  <pageMargins left="0.9055118110236221" right="0.70866141732283472" top="0.74803149606299213" bottom="0.74803149606299213" header="0.31496062992125984" footer="0.31496062992125984"/>
  <pageSetup paperSize="9" scale="98" orientation="portrait" r:id="rId1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2024-04-04T07:18:37Z</cp:lastPrinted>
  <dcterms:created xsi:type="dcterms:W3CDTF">2013-12-13T06:56:23Z</dcterms:created>
  <dcterms:modified xsi:type="dcterms:W3CDTF">2025-03-25T10:25:39Z</dcterms:modified>
</cp:coreProperties>
</file>