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5465" windowHeight="113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C27" i="1" l="1"/>
  <c r="C37" i="1"/>
  <c r="C36" i="1" s="1"/>
  <c r="C35" i="1" s="1"/>
  <c r="C23" i="1" l="1"/>
  <c r="C31" i="1" l="1"/>
  <c r="C33" i="1"/>
  <c r="C22" i="1" l="1"/>
  <c r="C19" i="1"/>
  <c r="C21" i="1" l="1"/>
  <c r="C39" i="1" s="1"/>
</calcChain>
</file>

<file path=xl/sharedStrings.xml><?xml version="1.0" encoding="utf-8"?>
<sst xmlns="http://schemas.openxmlformats.org/spreadsheetml/2006/main" count="57" uniqueCount="57">
  <si>
    <t>№ п/п</t>
  </si>
  <si>
    <t>Наименование</t>
  </si>
  <si>
    <t>Сумма</t>
  </si>
  <si>
    <t>Источники образования</t>
  </si>
  <si>
    <t>Всего доходов</t>
  </si>
  <si>
    <t>Расходы</t>
  </si>
  <si>
    <t>Всего расходов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</si>
  <si>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муниципального образования</t>
  </si>
  <si>
    <t xml:space="preserve">Объём бюджетных ассигнований дорожного фонда </t>
  </si>
  <si>
    <t>1.1.</t>
  </si>
  <si>
    <t>1.1.1.</t>
  </si>
  <si>
    <t>Подпрограмма "Дорожное хозяйство и транспортное обслуживание населения"</t>
  </si>
  <si>
    <t>1.1.2.</t>
  </si>
  <si>
    <t>1.1.1.1</t>
  </si>
  <si>
    <t>Капитальный ремонт и ремонт автомобильных дорог общего пользования местного значения</t>
  </si>
  <si>
    <t>Проектирование, капитальный ремонт, ремонт автомобильных дорог общего пользовани, в т.ч.:</t>
  </si>
  <si>
    <t xml:space="preserve"> "Муниципальный округ Увинский район Удмуртской Республики"</t>
  </si>
  <si>
    <t xml:space="preserve">Муниципальная программа "Муниципальное хозяйство" </t>
  </si>
  <si>
    <t>1.1.1.2.</t>
  </si>
  <si>
    <t>1.1.2.1.</t>
  </si>
  <si>
    <t>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Федерации, в т.ч.</t>
  </si>
  <si>
    <t>Приложение  № 17</t>
  </si>
  <si>
    <t>Иные доходы</t>
  </si>
  <si>
    <t>муниципального образования "Муниципальный округ Увинский район Удмуртской Республики" на 2025 год</t>
  </si>
  <si>
    <t>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</si>
  <si>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субсидии бюджетам муниципальных образований (Субсидии на содержание автомобильных дорог местного значения и сооружений на них, по которым проходят маршруты школьных автобусов)</t>
  </si>
  <si>
    <t>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</si>
  <si>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Капитальный ремонт и ремонт автомобильных дорог местного значения и искусственных сооружений на них, в том числе на проектирование (за счет субсиии из бюджета Удмуртской Республики на развитие сети автомобильных дорог Удмуртской Республики)</t>
  </si>
  <si>
    <t>1.1.2.2.</t>
  </si>
  <si>
    <t>Ремонт и содержание автомобильных дорог общего пользования местного значения</t>
  </si>
  <si>
    <t>1.1.2.3.</t>
  </si>
  <si>
    <t>1.1.3.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</si>
  <si>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района, в т.ч.:</t>
  </si>
  <si>
    <t>1.1.3.1.</t>
  </si>
  <si>
    <t>Прочие услуги по содержанию автомобильных дорог местного значения</t>
  </si>
  <si>
    <t>1.1.4.</t>
  </si>
  <si>
    <t>Федеральный проект "Региональная и местная дорожная сеть"</t>
  </si>
  <si>
    <t>1.1.4.1.</t>
  </si>
  <si>
    <t>1.1.1.3.</t>
  </si>
  <si>
    <t>Софинансирование капитальных вложений в объекты муниципальной собственности (за счет субсидии из бюджета Удмуртской Республики на развитие сети автомобильных дорог Удмуртской Республики)</t>
  </si>
  <si>
    <t>Субсидии на софинансирование капитальных вложений в объекты муниципальной собственности (Субсидии на развитие сети автомобильных дорог Удмуртской Республики)</t>
  </si>
  <si>
    <t>Прочие субсидии бюджетам муниципальных образований (Субсидии на капитальный ремонт и ремонт автомобильных дорог местного значения и искусственных сооружений на них, в том числе на проектирование)</t>
  </si>
  <si>
    <t>Субсидии бюджетам на развитие транспортной инфраструктуры на сельских территориях</t>
  </si>
  <si>
    <t>Муниципальная программа "Создание условий для устойчивого экономического развития"</t>
  </si>
  <si>
    <t>2.1.</t>
  </si>
  <si>
    <t>Подпрограмма "Развитие сельского хозяйства и расширение рынка сельскохозяйственной продукции"</t>
  </si>
  <si>
    <t>2.1.1.</t>
  </si>
  <si>
    <t>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территорий", в т.ч.:</t>
  </si>
  <si>
    <t>2.1.1.1.</t>
  </si>
  <si>
    <t>к решению Совета депутатов муниципального образования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</si>
  <si>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 (за счет иных межбюджетных трансфертов из бюджета Удмуртской Республики)</t>
  </si>
  <si>
    <t>Субсидии на развитие транспортной инфраструктуры на сельских территориях  (за счет субсидии из бюджета Удмуртской Республики с учетом доли местного бюджета)</t>
  </si>
  <si>
    <t>Комплекс работ по содержанию автомобильных дорог, приобретение дорожной техники (маршруты школьных автобусов) (за счет субсидии из бюджета Удмуртской Республики)</t>
  </si>
  <si>
    <r>
      <t xml:space="preserve">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состояния) (за счет </t>
    </r>
    <r>
      <rPr>
        <sz val="12"/>
        <rFont val="Times New Roman"/>
        <family val="1"/>
        <charset val="204"/>
      </rPr>
      <t xml:space="preserve">иных межбюджетных трансфертов </t>
    </r>
    <r>
      <rPr>
        <sz val="12"/>
        <color rgb="FF000000"/>
        <rFont val="Times New Roman"/>
        <family val="1"/>
        <charset val="204"/>
      </rPr>
      <t>из бюджета Удмуртской Республики)</t>
    </r>
  </si>
  <si>
    <t>от 25 декабря 2024 года №414</t>
  </si>
  <si>
    <t>Глава муниципального образования                                              В.А. Головин</t>
  </si>
  <si>
    <t>Председатель Совета депутатов                                                     И.А. 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</si>
</sst>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u/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23">
    <xf numFmtId="0" fontId="0" fillId="0" borderId="0"/>
    <xf numFmtId="0" fontId="11" fillId="0" borderId="0"/>
    <xf numFmtId="43" fontId="11" fillId="0" borderId="0" applyFont="0" applyFill="0" applyBorder="0" applyAlignment="0" applyProtection="0"/>
    <xf numFmtId="0" fontId="12" fillId="0" borderId="3">
      <alignment horizontal="left" wrapText="1" indent="2"/>
    </xf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49" fontId="13" fillId="0" borderId="4">
      <alignment horizontal="center"/>
    </xf>
    <xf numFmtId="49" fontId="12" fillId="0" borderId="4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15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2" fillId="0" borderId="5">
      <alignment horizontal="left" wrapText="1" indent="1"/>
    </xf>
    <xf numFmtId="0" fontId="14" fillId="0" borderId="0"/>
    <xf numFmtId="49" fontId="13" fillId="0" borderId="4">
      <alignment horizontal="center"/>
    </xf>
    <xf numFmtId="0" fontId="15" fillId="0" borderId="0"/>
    <xf numFmtId="0" fontId="14" fillId="0" borderId="0">
      <alignment horizontal="left"/>
    </xf>
    <xf numFmtId="0" fontId="14" fillId="0" borderId="0">
      <alignment horizontal="right"/>
    </xf>
    <xf numFmtId="0" fontId="14" fillId="0" borderId="0">
      <alignment horizontal="left" vertical="top"/>
    </xf>
    <xf numFmtId="49" fontId="14" fillId="0" borderId="7">
      <alignment horizontal="center"/>
    </xf>
    <xf numFmtId="0" fontId="16" fillId="0" borderId="0">
      <alignment horizontal="left" vertical="center" wrapText="1"/>
    </xf>
    <xf numFmtId="0" fontId="17" fillId="0" borderId="0">
      <alignment horizontal="center" vertical="center" shrinkToFit="1"/>
    </xf>
    <xf numFmtId="0" fontId="18" fillId="0" borderId="0">
      <alignment horizontal="center" vertical="center" wrapText="1" shrinkToFit="1"/>
    </xf>
    <xf numFmtId="0" fontId="18" fillId="0" borderId="0">
      <alignment horizontal="center" vertical="center" shrinkToFit="1"/>
    </xf>
    <xf numFmtId="0" fontId="14" fillId="0" borderId="4">
      <alignment horizontal="center" vertical="center" wrapText="1"/>
    </xf>
    <xf numFmtId="0" fontId="14" fillId="16" borderId="4">
      <alignment vertical="top" wrapText="1"/>
    </xf>
    <xf numFmtId="0" fontId="14" fillId="16" borderId="8">
      <alignment wrapText="1"/>
    </xf>
    <xf numFmtId="1" fontId="14" fillId="16" borderId="9">
      <alignment horizontal="left" vertical="top" shrinkToFit="1"/>
    </xf>
    <xf numFmtId="4" fontId="14" fillId="16" borderId="4">
      <alignment horizontal="right" vertical="top" shrinkToFit="1"/>
    </xf>
    <xf numFmtId="0" fontId="14" fillId="0" borderId="6">
      <alignment vertical="top" wrapText="1"/>
    </xf>
    <xf numFmtId="1" fontId="14" fillId="0" borderId="4">
      <alignment horizontal="left" vertical="top" shrinkToFit="1"/>
    </xf>
    <xf numFmtId="4" fontId="14" fillId="0" borderId="6">
      <alignment horizontal="right" vertical="top" shrinkToFit="1"/>
    </xf>
    <xf numFmtId="0" fontId="14" fillId="0" borderId="4"/>
    <xf numFmtId="0" fontId="14" fillId="17" borderId="4">
      <alignment horizontal="left" vertical="center" shrinkToFit="1"/>
    </xf>
    <xf numFmtId="4" fontId="14" fillId="17" borderId="4">
      <alignment horizontal="right" vertical="center" shrinkToFit="1"/>
    </xf>
    <xf numFmtId="0" fontId="18" fillId="0" borderId="0">
      <alignment wrapText="1"/>
    </xf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18" borderId="0"/>
    <xf numFmtId="0" fontId="14" fillId="19" borderId="4">
      <alignment vertical="top" wrapText="1"/>
    </xf>
    <xf numFmtId="0" fontId="18" fillId="18" borderId="10"/>
    <xf numFmtId="1" fontId="14" fillId="19" borderId="4">
      <alignment horizontal="left" vertical="top" shrinkToFit="1"/>
    </xf>
    <xf numFmtId="4" fontId="14" fillId="19" borderId="4">
      <alignment horizontal="right" vertical="top" shrinkToFit="1"/>
    </xf>
  </cellStyleXfs>
  <cellXfs count="2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 indent="15"/>
    </xf>
    <xf numFmtId="0" fontId="5" fillId="0" borderId="0" xfId="0" applyFont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0" borderId="1" xfId="111" applyNumberFormat="1" applyFont="1" applyFill="1" applyBorder="1" applyAlignment="1" applyProtection="1">
      <alignment vertical="top" wrapText="1"/>
    </xf>
    <xf numFmtId="4" fontId="2" fillId="0" borderId="1" xfId="0" applyNumberFormat="1" applyFont="1" applyBorder="1" applyAlignment="1">
      <alignment vertical="center" wrapText="1"/>
    </xf>
    <xf numFmtId="0" fontId="9" fillId="20" borderId="1" xfId="111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/>
  </cellXfs>
  <cellStyles count="123">
    <cellStyle name="20% - Акцент1 2" xfId="4"/>
    <cellStyle name="20% - Акцент1 2 2" xfId="5"/>
    <cellStyle name="20% - Акцент2 2" xfId="6"/>
    <cellStyle name="20% - Акцент2 2 2" xfId="7"/>
    <cellStyle name="20% - Акцент3 2" xfId="8"/>
    <cellStyle name="20% - Акцент3 2 2" xfId="9"/>
    <cellStyle name="20% - Акцент4 2" xfId="10"/>
    <cellStyle name="20% - Акцент4 2 2" xfId="11"/>
    <cellStyle name="20% - Акцент5 2" xfId="12"/>
    <cellStyle name="20% - Акцент5 2 2" xfId="13"/>
    <cellStyle name="20% - Акцент6 2" xfId="14"/>
    <cellStyle name="20% - Акцент6 2 2" xfId="15"/>
    <cellStyle name="40% - Акцент1 2" xfId="16"/>
    <cellStyle name="40% - Акцент1 2 2" xfId="17"/>
    <cellStyle name="40% - Акцент2 2" xfId="18"/>
    <cellStyle name="40% - Акцент2 2 2" xfId="19"/>
    <cellStyle name="40% - Акцент3 2" xfId="20"/>
    <cellStyle name="40% - Акцент3 2 2" xfId="21"/>
    <cellStyle name="40% - Акцент4 2" xfId="22"/>
    <cellStyle name="40% - Акцент4 2 2" xfId="23"/>
    <cellStyle name="40% - Акцент5 2" xfId="24"/>
    <cellStyle name="40% - Акцент5 2 2" xfId="25"/>
    <cellStyle name="40% - Акцент6 2" xfId="26"/>
    <cellStyle name="40% - Акцент6 2 2" xfId="27"/>
    <cellStyle name="br" xfId="115"/>
    <cellStyle name="col" xfId="114"/>
    <cellStyle name="st30" xfId="99"/>
    <cellStyle name="style0" xfId="116"/>
    <cellStyle name="td" xfId="117"/>
    <cellStyle name="tr" xfId="113"/>
    <cellStyle name="xl21" xfId="118"/>
    <cellStyle name="xl22" xfId="90"/>
    <cellStyle name="xl23" xfId="93"/>
    <cellStyle name="xl24" xfId="101"/>
    <cellStyle name="xl25" xfId="119"/>
    <cellStyle name="xl26" xfId="102"/>
    <cellStyle name="xl27" xfId="106"/>
    <cellStyle name="xl28" xfId="120"/>
    <cellStyle name="xl29" xfId="109"/>
    <cellStyle name="xl30" xfId="103"/>
    <cellStyle name="xl31" xfId="89"/>
    <cellStyle name="xl31 2" xfId="121"/>
    <cellStyle name="xl32" xfId="104"/>
    <cellStyle name="xl33" xfId="107"/>
    <cellStyle name="xl34" xfId="3"/>
    <cellStyle name="xl34 2" xfId="110"/>
    <cellStyle name="xl35" xfId="122"/>
    <cellStyle name="xl36" xfId="105"/>
    <cellStyle name="xl37" xfId="108"/>
    <cellStyle name="xl38" xfId="111"/>
    <cellStyle name="xl39" xfId="95"/>
    <cellStyle name="xl40" xfId="94"/>
    <cellStyle name="xl41" xfId="96"/>
    <cellStyle name="xl42" xfId="97"/>
    <cellStyle name="xl43" xfId="91"/>
    <cellStyle name="xl43 2" xfId="98"/>
    <cellStyle name="xl44" xfId="100"/>
    <cellStyle name="xl45" xfId="112"/>
    <cellStyle name="xl52" xfId="28"/>
    <cellStyle name="xl53" xfId="29"/>
    <cellStyle name="Обычный" xfId="0" builtinId="0"/>
    <cellStyle name="Обычный 10" xfId="30"/>
    <cellStyle name="Обычный 10 2" xfId="31"/>
    <cellStyle name="Обычный 10 2 2" xfId="32"/>
    <cellStyle name="Обычный 10 3" xfId="33"/>
    <cellStyle name="Обычный 10 3 2" xfId="34"/>
    <cellStyle name="Обычный 10 4" xfId="35"/>
    <cellStyle name="Обычный 11" xfId="36"/>
    <cellStyle name="Обычный 12" xfId="92"/>
    <cellStyle name="Обычный 13" xfId="1"/>
    <cellStyle name="Обычный 2" xfId="37"/>
    <cellStyle name="Обычный 2 2" xfId="38"/>
    <cellStyle name="Обычный 3" xfId="39"/>
    <cellStyle name="Обычный 3 2" xfId="40"/>
    <cellStyle name="Обычный 3 2 2" xfId="41"/>
    <cellStyle name="Обычный 3 3" xfId="42"/>
    <cellStyle name="Обычный 3 3 2" xfId="43"/>
    <cellStyle name="Обычный 3 4" xfId="44"/>
    <cellStyle name="Обычный 4" xfId="45"/>
    <cellStyle name="Обычный 4 2" xfId="46"/>
    <cellStyle name="Обычный 4 2 2" xfId="47"/>
    <cellStyle name="Обычный 4 3" xfId="48"/>
    <cellStyle name="Обычный 4 3 2" xfId="49"/>
    <cellStyle name="Обычный 4 4" xfId="50"/>
    <cellStyle name="Обычный 5" xfId="51"/>
    <cellStyle name="Обычный 5 2" xfId="52"/>
    <cellStyle name="Обычный 5 2 2" xfId="53"/>
    <cellStyle name="Обычный 5 3" xfId="54"/>
    <cellStyle name="Обычный 5 3 2" xfId="55"/>
    <cellStyle name="Обычный 5 4" xfId="56"/>
    <cellStyle name="Обычный 6" xfId="57"/>
    <cellStyle name="Обычный 6 2" xfId="58"/>
    <cellStyle name="Обычный 6 2 2" xfId="59"/>
    <cellStyle name="Обычный 6 3" xfId="60"/>
    <cellStyle name="Обычный 6 3 2" xfId="61"/>
    <cellStyle name="Обычный 6 4" xfId="62"/>
    <cellStyle name="Обычный 7" xfId="63"/>
    <cellStyle name="Обычный 7 2" xfId="64"/>
    <cellStyle name="Обычный 7 2 2" xfId="65"/>
    <cellStyle name="Обычный 7 3" xfId="66"/>
    <cellStyle name="Обычный 7 3 2" xfId="67"/>
    <cellStyle name="Обычный 7 4" xfId="68"/>
    <cellStyle name="Обычный 8" xfId="69"/>
    <cellStyle name="Обычный 8 2" xfId="70"/>
    <cellStyle name="Обычный 8 2 2" xfId="71"/>
    <cellStyle name="Обычный 8 3" xfId="72"/>
    <cellStyle name="Обычный 8 3 2" xfId="73"/>
    <cellStyle name="Обычный 8 4" xfId="74"/>
    <cellStyle name="Обычный 9" xfId="75"/>
    <cellStyle name="Обычный 9 2" xfId="76"/>
    <cellStyle name="Обычный 9 2 2" xfId="77"/>
    <cellStyle name="Обычный 9 3" xfId="78"/>
    <cellStyle name="Обычный 9 3 2" xfId="79"/>
    <cellStyle name="Обычный 9 4" xfId="80"/>
    <cellStyle name="Примечание 2" xfId="81"/>
    <cellStyle name="Примечание 2 2" xfId="82"/>
    <cellStyle name="Примечание 3" xfId="83"/>
    <cellStyle name="Примечание 3 2" xfId="84"/>
    <cellStyle name="Примечание 4" xfId="85"/>
    <cellStyle name="Примечание 4 2" xfId="86"/>
    <cellStyle name="Примечание 5" xfId="87"/>
    <cellStyle name="Примечание 5 2" xfId="88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37" zoomScaleNormal="100" workbookViewId="0">
      <selection activeCell="A45" sqref="A45:C45"/>
    </sheetView>
  </sheetViews>
  <sheetFormatPr defaultRowHeight="15" x14ac:dyDescent="0.25"/>
  <cols>
    <col min="1" max="1" width="7.7109375" customWidth="1"/>
    <col min="2" max="2" width="58.85546875" customWidth="1"/>
    <col min="3" max="3" width="16.7109375" customWidth="1"/>
    <col min="6" max="6" width="11.140625" bestFit="1" customWidth="1"/>
  </cols>
  <sheetData>
    <row r="1" spans="1:6" x14ac:dyDescent="0.25">
      <c r="C1" s="10" t="s">
        <v>21</v>
      </c>
    </row>
    <row r="2" spans="1:6" x14ac:dyDescent="0.25">
      <c r="C2" s="11" t="s">
        <v>49</v>
      </c>
    </row>
    <row r="3" spans="1:6" x14ac:dyDescent="0.25">
      <c r="C3" s="11" t="s">
        <v>16</v>
      </c>
    </row>
    <row r="4" spans="1:6" x14ac:dyDescent="0.25">
      <c r="C4" s="11" t="s">
        <v>54</v>
      </c>
    </row>
    <row r="5" spans="1:6" ht="38.25" customHeight="1" x14ac:dyDescent="0.25">
      <c r="C5" s="7"/>
    </row>
    <row r="6" spans="1:6" x14ac:dyDescent="0.25">
      <c r="A6" s="26" t="s">
        <v>8</v>
      </c>
      <c r="B6" s="26"/>
      <c r="C6" s="26"/>
    </row>
    <row r="7" spans="1:6" ht="30.2" customHeight="1" x14ac:dyDescent="0.25">
      <c r="A7" s="27" t="s">
        <v>23</v>
      </c>
      <c r="B7" s="27"/>
      <c r="C7" s="27"/>
    </row>
    <row r="9" spans="1:6" ht="15.75" x14ac:dyDescent="0.25">
      <c r="A9" s="5" t="s">
        <v>0</v>
      </c>
      <c r="B9" s="6" t="s">
        <v>1</v>
      </c>
      <c r="C9" s="5" t="s">
        <v>2</v>
      </c>
    </row>
    <row r="10" spans="1:6" ht="15.75" x14ac:dyDescent="0.25">
      <c r="A10" s="25" t="s">
        <v>3</v>
      </c>
      <c r="B10" s="25"/>
      <c r="C10" s="25"/>
    </row>
    <row r="11" spans="1:6" ht="95.45" customHeight="1" x14ac:dyDescent="0.25">
      <c r="A11" s="2">
        <v>1</v>
      </c>
      <c r="B11" s="3" t="s">
        <v>7</v>
      </c>
      <c r="C11" s="18">
        <v>63281000</v>
      </c>
    </row>
    <row r="12" spans="1:6" ht="64.5" customHeight="1" x14ac:dyDescent="0.25">
      <c r="A12" s="2">
        <v>2</v>
      </c>
      <c r="B12" s="3" t="s">
        <v>40</v>
      </c>
      <c r="C12" s="19">
        <v>85296650</v>
      </c>
    </row>
    <row r="13" spans="1:6" ht="44.45" customHeight="1" x14ac:dyDescent="0.25">
      <c r="A13" s="2">
        <v>3</v>
      </c>
      <c r="B13" s="3" t="s">
        <v>42</v>
      </c>
      <c r="C13" s="19">
        <v>163380620</v>
      </c>
    </row>
    <row r="14" spans="1:6" ht="64.5" customHeight="1" x14ac:dyDescent="0.25">
      <c r="A14" s="2">
        <v>4</v>
      </c>
      <c r="B14" s="3" t="s">
        <v>41</v>
      </c>
      <c r="C14" s="19">
        <v>1112800</v>
      </c>
    </row>
    <row r="15" spans="1:6" ht="63" x14ac:dyDescent="0.25">
      <c r="A15" s="2">
        <v>5</v>
      </c>
      <c r="B15" s="3" t="s">
        <v>25</v>
      </c>
      <c r="C15" s="19">
        <v>5547197</v>
      </c>
      <c r="F15" s="17"/>
    </row>
    <row r="16" spans="1:6" ht="78.75" x14ac:dyDescent="0.25">
      <c r="A16" s="2">
        <v>6</v>
      </c>
      <c r="B16" s="3" t="s">
        <v>24</v>
      </c>
      <c r="C16" s="19">
        <v>52000000</v>
      </c>
    </row>
    <row r="17" spans="1:6" ht="126" x14ac:dyDescent="0.25">
      <c r="A17" s="2">
        <v>7</v>
      </c>
      <c r="B17" s="3" t="s">
        <v>26</v>
      </c>
      <c r="C17" s="19">
        <v>858600</v>
      </c>
    </row>
    <row r="18" spans="1:6" ht="15.75" x14ac:dyDescent="0.25">
      <c r="A18" s="2">
        <v>8</v>
      </c>
      <c r="B18" s="3" t="s">
        <v>22</v>
      </c>
      <c r="C18" s="18">
        <v>19156000</v>
      </c>
    </row>
    <row r="19" spans="1:6" ht="15.75" x14ac:dyDescent="0.25">
      <c r="A19" s="4"/>
      <c r="B19" s="1" t="s">
        <v>4</v>
      </c>
      <c r="C19" s="20">
        <f>SUM(C11:C18)</f>
        <v>390632867</v>
      </c>
    </row>
    <row r="20" spans="1:6" ht="15.75" x14ac:dyDescent="0.25">
      <c r="A20" s="25" t="s">
        <v>5</v>
      </c>
      <c r="B20" s="25"/>
      <c r="C20" s="25"/>
    </row>
    <row r="21" spans="1:6" s="12" customFormat="1" ht="38.25" customHeight="1" x14ac:dyDescent="0.25">
      <c r="A21" s="9">
        <v>1</v>
      </c>
      <c r="B21" s="1" t="s">
        <v>17</v>
      </c>
      <c r="C21" s="20">
        <f>C22</f>
        <v>227252247</v>
      </c>
    </row>
    <row r="22" spans="1:6" s="12" customFormat="1" ht="38.25" customHeight="1" x14ac:dyDescent="0.25">
      <c r="A22" s="9" t="s">
        <v>9</v>
      </c>
      <c r="B22" s="1" t="s">
        <v>11</v>
      </c>
      <c r="C22" s="20">
        <f>C23+C27+C31+C33</f>
        <v>227252247</v>
      </c>
    </row>
    <row r="23" spans="1:6" ht="31.5" x14ac:dyDescent="0.25">
      <c r="A23" s="2" t="s">
        <v>10</v>
      </c>
      <c r="B23" s="15" t="s">
        <v>15</v>
      </c>
      <c r="C23" s="18">
        <f>C24+C25+C26</f>
        <v>115326450</v>
      </c>
    </row>
    <row r="24" spans="1:6" ht="31.5" x14ac:dyDescent="0.25">
      <c r="A24" s="2" t="s">
        <v>13</v>
      </c>
      <c r="B24" s="3" t="s">
        <v>14</v>
      </c>
      <c r="C24" s="19">
        <v>28917000</v>
      </c>
    </row>
    <row r="25" spans="1:6" ht="63" x14ac:dyDescent="0.25">
      <c r="A25" s="2" t="s">
        <v>18</v>
      </c>
      <c r="B25" s="3" t="s">
        <v>39</v>
      </c>
      <c r="C25" s="19">
        <v>85296650</v>
      </c>
    </row>
    <row r="26" spans="1:6" ht="78.75" x14ac:dyDescent="0.25">
      <c r="A26" s="2" t="s">
        <v>38</v>
      </c>
      <c r="B26" s="3" t="s">
        <v>27</v>
      </c>
      <c r="C26" s="19">
        <v>1112800</v>
      </c>
    </row>
    <row r="27" spans="1:6" ht="94.5" x14ac:dyDescent="0.25">
      <c r="A27" s="2" t="s">
        <v>12</v>
      </c>
      <c r="B27" s="15" t="s">
        <v>20</v>
      </c>
      <c r="C27" s="18">
        <f>C28+C29+C30</f>
        <v>59425797</v>
      </c>
      <c r="F27" s="17"/>
    </row>
    <row r="28" spans="1:6" ht="31.5" x14ac:dyDescent="0.25">
      <c r="A28" s="2" t="s">
        <v>19</v>
      </c>
      <c r="B28" s="3" t="s">
        <v>29</v>
      </c>
      <c r="C28" s="18">
        <v>53020000</v>
      </c>
    </row>
    <row r="29" spans="1:6" ht="63" x14ac:dyDescent="0.25">
      <c r="A29" s="2" t="s">
        <v>28</v>
      </c>
      <c r="B29" s="3" t="s">
        <v>52</v>
      </c>
      <c r="C29" s="19">
        <v>5547197</v>
      </c>
    </row>
    <row r="30" spans="1:6" ht="84" customHeight="1" x14ac:dyDescent="0.25">
      <c r="A30" s="2" t="s">
        <v>30</v>
      </c>
      <c r="B30" s="3" t="s">
        <v>53</v>
      </c>
      <c r="C30" s="19">
        <v>858600</v>
      </c>
    </row>
    <row r="31" spans="1:6" ht="110.25" x14ac:dyDescent="0.25">
      <c r="A31" s="2" t="s">
        <v>31</v>
      </c>
      <c r="B31" s="3" t="s">
        <v>32</v>
      </c>
      <c r="C31" s="18">
        <f>C32</f>
        <v>500000</v>
      </c>
    </row>
    <row r="32" spans="1:6" ht="31.5" x14ac:dyDescent="0.25">
      <c r="A32" s="2" t="s">
        <v>33</v>
      </c>
      <c r="B32" s="16" t="s">
        <v>34</v>
      </c>
      <c r="C32" s="18">
        <v>500000</v>
      </c>
    </row>
    <row r="33" spans="1:3" ht="31.5" x14ac:dyDescent="0.25">
      <c r="A33" s="2" t="s">
        <v>35</v>
      </c>
      <c r="B33" s="3" t="s">
        <v>36</v>
      </c>
      <c r="C33" s="18">
        <f>C34</f>
        <v>52000000</v>
      </c>
    </row>
    <row r="34" spans="1:3" ht="110.25" x14ac:dyDescent="0.25">
      <c r="A34" s="2" t="s">
        <v>37</v>
      </c>
      <c r="B34" s="3" t="s">
        <v>50</v>
      </c>
      <c r="C34" s="19">
        <v>52000000</v>
      </c>
    </row>
    <row r="35" spans="1:3" ht="31.5" x14ac:dyDescent="0.25">
      <c r="A35" s="21">
        <v>2</v>
      </c>
      <c r="B35" s="22" t="s">
        <v>43</v>
      </c>
      <c r="C35" s="23">
        <f>C36</f>
        <v>163380620</v>
      </c>
    </row>
    <row r="36" spans="1:3" ht="36" customHeight="1" x14ac:dyDescent="0.25">
      <c r="A36" s="21" t="s">
        <v>44</v>
      </c>
      <c r="B36" s="22" t="s">
        <v>45</v>
      </c>
      <c r="C36" s="23">
        <f>C37</f>
        <v>163380620</v>
      </c>
    </row>
    <row r="37" spans="1:3" ht="86.25" customHeight="1" x14ac:dyDescent="0.25">
      <c r="A37" s="2" t="s">
        <v>46</v>
      </c>
      <c r="B37" s="24" t="s">
        <v>47</v>
      </c>
      <c r="C37" s="18">
        <f>C38</f>
        <v>163380620</v>
      </c>
    </row>
    <row r="38" spans="1:3" ht="63" x14ac:dyDescent="0.25">
      <c r="A38" s="2" t="s">
        <v>48</v>
      </c>
      <c r="B38" s="3" t="s">
        <v>51</v>
      </c>
      <c r="C38" s="19">
        <v>163380620</v>
      </c>
    </row>
    <row r="39" spans="1:3" ht="15.75" x14ac:dyDescent="0.25">
      <c r="A39" s="4"/>
      <c r="B39" s="1" t="s">
        <v>6</v>
      </c>
      <c r="C39" s="20">
        <f>C21+C35</f>
        <v>390632867</v>
      </c>
    </row>
    <row r="42" spans="1:3" ht="15.75" x14ac:dyDescent="0.25">
      <c r="A42" s="28" t="s">
        <v>55</v>
      </c>
      <c r="B42" s="28"/>
      <c r="C42" s="28"/>
    </row>
    <row r="43" spans="1:3" ht="15.75" x14ac:dyDescent="0.25">
      <c r="A43" s="8"/>
      <c r="C43" s="13"/>
    </row>
    <row r="44" spans="1:3" x14ac:dyDescent="0.25">
      <c r="C44" s="14"/>
    </row>
    <row r="45" spans="1:3" ht="15.75" x14ac:dyDescent="0.25">
      <c r="A45" s="28" t="s">
        <v>56</v>
      </c>
      <c r="B45" s="28"/>
      <c r="C45" s="28"/>
    </row>
  </sheetData>
  <mergeCells count="6">
    <mergeCell ref="A45:C45"/>
    <mergeCell ref="A10:C10"/>
    <mergeCell ref="A20:C20"/>
    <mergeCell ref="A6:C6"/>
    <mergeCell ref="A7:C7"/>
    <mergeCell ref="A42:C42"/>
  </mergeCells>
  <pageMargins left="1.1399999999999999" right="0.70866141732283472" top="0.74803149606299213" bottom="0.74803149606299213" header="0.31496062992125984" footer="0.31496062992125984"/>
  <pageSetup paperSize="9" scale="98" orientation="portrait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2025-01-10T12:02:56Z</cp:lastPrinted>
  <dcterms:created xsi:type="dcterms:W3CDTF">2013-12-13T06:56:23Z</dcterms:created>
  <dcterms:modified xsi:type="dcterms:W3CDTF">2025-01-10T12:03:36Z</dcterms:modified>
</cp:coreProperties>
</file>