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135" windowWidth="14145" windowHeight="16440"/>
  </bookViews>
  <sheets>
    <sheet name="Лист1" sheetId="1" r:id="rId1"/>
  </sheets>
  <definedNames>
    <definedName name="_xlnm.Print_Titles" localSheetId="0">Лист1!$9:$9</definedName>
    <definedName name="_xlnm.Print_Area" localSheetId="0">Лист1!$A$1:$H$132</definedName>
  </definedNames>
  <calcPr calcId="145621"/>
</workbook>
</file>

<file path=xl/calcChain.xml><?xml version="1.0" encoding="utf-8"?>
<calcChain xmlns="http://schemas.openxmlformats.org/spreadsheetml/2006/main">
  <c r="G73" i="1" l="1"/>
  <c r="F73" i="1"/>
  <c r="G78" i="1" l="1"/>
  <c r="F78" i="1"/>
  <c r="F29" i="1" l="1"/>
  <c r="G11" i="1"/>
  <c r="F11" i="1"/>
  <c r="G53" i="1" l="1"/>
  <c r="G50" i="1"/>
  <c r="G48" i="1"/>
  <c r="G42" i="1"/>
  <c r="G38" i="1"/>
  <c r="G35" i="1"/>
  <c r="G33" i="1"/>
  <c r="G29" i="1"/>
  <c r="G24" i="1"/>
  <c r="G19" i="1"/>
  <c r="F53" i="1"/>
  <c r="F50" i="1"/>
  <c r="F48" i="1"/>
  <c r="F42" i="1"/>
  <c r="F38" i="1"/>
  <c r="F35" i="1"/>
  <c r="F33" i="1"/>
  <c r="F24" i="1"/>
  <c r="F19" i="1"/>
  <c r="F10" i="1" l="1"/>
  <c r="G10" i="1"/>
  <c r="G77" i="1"/>
  <c r="F77" i="1"/>
  <c r="F124" i="1" l="1"/>
  <c r="F125" i="1" s="1"/>
  <c r="G124" i="1"/>
  <c r="G125" i="1" s="1"/>
</calcChain>
</file>

<file path=xl/sharedStrings.xml><?xml version="1.0" encoding="utf-8"?>
<sst xmlns="http://schemas.openxmlformats.org/spreadsheetml/2006/main" count="585" uniqueCount="259">
  <si>
    <t>Код БКД</t>
  </si>
  <si>
    <t>Наименование</t>
  </si>
  <si>
    <t>00</t>
  </si>
  <si>
    <t>0000</t>
  </si>
  <si>
    <t>000</t>
  </si>
  <si>
    <t>10000000</t>
  </si>
  <si>
    <t>НАЛОГОВЫЕ И НЕНАЛОГОВЫЕ ДОХОДЫ</t>
  </si>
  <si>
    <t>10100000</t>
  </si>
  <si>
    <t>НАЛОГИ НА ПРИБЫЛЬ, ДОХОДЫ</t>
  </si>
  <si>
    <t>10102010</t>
  </si>
  <si>
    <t>01</t>
  </si>
  <si>
    <t>110</t>
  </si>
  <si>
    <t>10102020</t>
  </si>
  <si>
    <t>10102030</t>
  </si>
  <si>
    <t>10102040</t>
  </si>
  <si>
    <t>10102080</t>
  </si>
  <si>
    <t>10300000</t>
  </si>
  <si>
    <t>НАЛОГИ НА ТОВАРЫ (РАБОТЫ, УСЛУГИ), РЕАЛИЗУЕМЫЕ НА ТЕРРИТОРИИ РОССИЙСКОЙ ФЕДЕРАЦИИ</t>
  </si>
  <si>
    <t>10302231</t>
  </si>
  <si>
    <t>10302241</t>
  </si>
  <si>
    <t>10302251</t>
  </si>
  <si>
    <t>10302261</t>
  </si>
  <si>
    <t>10500000</t>
  </si>
  <si>
    <t>НАЛОГИ НА СОВОКУПНЫЙ ДОХОД</t>
  </si>
  <si>
    <t>10501011</t>
  </si>
  <si>
    <t>Налог, взимаемый с налогоплательщиков, выбравших в качестве объекта налогообложения доходы</t>
  </si>
  <si>
    <t>10501021</t>
  </si>
  <si>
    <t>Налог, взимаемый с налогоплательщиков, выбравших в качестве объекта налогообложения доходы, уменьшенные на величину расходов</t>
  </si>
  <si>
    <t>10503010</t>
  </si>
  <si>
    <t>Единый сельскохозяйственный налог</t>
  </si>
  <si>
    <t>10504060</t>
  </si>
  <si>
    <t>02</t>
  </si>
  <si>
    <t>Налог, взымаемый в связи с применением патентной системы налогообложения, зачисляемый в бюджеты мунципальных округов</t>
  </si>
  <si>
    <t>10600000</t>
  </si>
  <si>
    <t>НАЛОГИ НА ИМУЩЕСТВО</t>
  </si>
  <si>
    <t>10601020</t>
  </si>
  <si>
    <t>14</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</si>
  <si>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</si>
  <si>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10606032</t>
  </si>
  <si>
    <t>Земельный налог с организаций, обладающих земельным участком, расположенным в границах муниципальных округов</t>
  </si>
  <si>
    <t>10606042</t>
  </si>
  <si>
    <t>Земельный налог с физических лиц, обладающих земельным участком, расположенным в границах муниципальных округов</t>
  </si>
  <si>
    <t>10700000</t>
  </si>
  <si>
    <t>НАЛОГИ, СБОРЫ И РЕГУЛЯРНЫЕ ПЛАТЕЖИ ЗА ПОЛЬЗОВАНИЕ ПРИРОДНЫМИ РЕСУРСАМИ</t>
  </si>
  <si>
    <t>10701020</t>
  </si>
  <si>
    <t>Налог на добычу общераспространенных полезных ископаемых</t>
  </si>
  <si>
    <t>10800000</t>
  </si>
  <si>
    <t>ГОСУДАРСТВЕННАЯ ПОШЛИНА</t>
  </si>
  <si>
    <t>10803010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</si>
  <si>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</si>
  <si>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10807150</t>
  </si>
  <si>
    <t>Государственная пошлина за выдачу разрешения на установку рекламной конструкции</t>
  </si>
  <si>
    <t>11100000</t>
  </si>
  <si>
    <t>ДОХОДЫ ОТ ИСПОЛЬЗОВАНИЯ ИМУЩЕСТВА, НАХОДЯЩЕГОСЯ В ГОСУДАРСТВЕННОЙ И МУНИЦИПАЛЬНОЙ СОБСТВЕННОСТИ</t>
  </si>
  <si>
    <t>120</t>
  </si>
  <si>
    <t>11105012</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</si>
  <si>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</si>
  <si>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11105034</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</si>
  <si>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</si>
  <si>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11200000</t>
  </si>
  <si>
    <t>ПЛАТЕЖИ ПРИ ПОЛЬЗОВАНИИ ПРИРОДНЫМИ РЕСУРСАМИ</t>
  </si>
  <si>
    <t>11201010</t>
  </si>
  <si>
    <t>Плата за выбросы загрязняющих веществ в атмосферный воздух стационарными объектами</t>
  </si>
  <si>
    <t>11201030</t>
  </si>
  <si>
    <t>Плата за выбросы загрязняющих  веществ в водные объекты</t>
  </si>
  <si>
    <t>11201041</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</si>
  <si>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</si>
  <si>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11201042</t>
  </si>
  <si>
    <t>Плата за размещение твёрдых коммунальных отходов</t>
  </si>
  <si>
    <t>11201070</t>
  </si>
  <si>
    <t>Плата за выбросы загрязняющих веществ, образующихся при сжигании на факельных установках и (или) рассеивании попутного нефтянного газа</t>
  </si>
  <si>
    <t>11300000</t>
  </si>
  <si>
    <t>ДОХОДЫ ОТ ОКАЗАНИЯ ПЛАТНЫХ УСЛУГ(РАБОТ) И КОМПЕНСАЦИИ ЗАТРАТ ГОСУДАРСТВА</t>
  </si>
  <si>
    <t>11301994</t>
  </si>
  <si>
    <t>130</t>
  </si>
  <si>
    <t>Прочие доходы от оказания платных услуг (работ) получателями средств бюджетов муниципальных округов</t>
  </si>
  <si>
    <t>11400000</t>
  </si>
  <si>
    <t>ДОХОДЫ ОТ ПРОДАЖИ МАТЕРИАЛЬНЫХ И НЕМАТЕРИАЛЬНЫХ АКТИВОВ</t>
  </si>
  <si>
    <t>11402043</t>
  </si>
  <si>
    <t>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</si>
  <si>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</si>
  <si>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11406012</t>
  </si>
  <si>
    <t>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</si>
  <si>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</si>
  <si>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11600000</t>
  </si>
  <si>
    <t>ШТРАФЫ, САНКЦИИ, ВОЗМЕЩЕНИЕ УЩЕРБА</t>
  </si>
  <si>
    <t>11601053</t>
  </si>
  <si>
    <t>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</si>
  <si>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</si>
  <si>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11601063</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</si>
  <si>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</si>
  <si>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11601073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</si>
  <si>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</si>
  <si>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11601103</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</si>
  <si>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t>
  </si>
  <si>
    <t>11601143</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</si>
  <si>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t>
  </si>
  <si>
    <t>11601153</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</si>
  <si>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</si>
  <si>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11601173</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</si>
  <si>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</si>
  <si>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11601193</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</si>
  <si>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</si>
  <si>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11601203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</si>
  <si>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</si>
  <si>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11602020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</si>
  <si>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</si>
  <si>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11607010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</si>
  <si>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округа</t>
  </si>
  <si>
    <t>11607090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</si>
  <si>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t>
  </si>
  <si>
    <t>11610032</t>
  </si>
  <si>
    <t>Прочее возмещение ущерба, причиненного муниципальному имуществу муниципального округа (за исключением имущества, закрепленного за муниципальными бюджетными (автономными) учреждениями, унитарными предприятиями)</t>
  </si>
  <si>
    <t>11611050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</si>
  <si>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подлежащие зачислению в бюджет муниципального образования</t>
  </si>
  <si>
    <t>11611064</t>
  </si>
  <si>
    <t>11700000</t>
  </si>
  <si>
    <t>ПРОЧИЕ НЕНАЛОГОВЫЕ ДОХОДЫ</t>
  </si>
  <si>
    <t>11714020</t>
  </si>
  <si>
    <t>150</t>
  </si>
  <si>
    <t>Средства самообложения граждан, зачисляемые в бюджеты муниципальных округов</t>
  </si>
  <si>
    <t>11715020</t>
  </si>
  <si>
    <t>Инициативные платежи, зачисляемые в бюджеты муниципальных округов</t>
  </si>
  <si>
    <t>20000000</t>
  </si>
  <si>
    <t>БЕЗВОЗМЕЗДНЫЕ ПОСТУПЛЕНИЯ</t>
  </si>
  <si>
    <t>20200000</t>
  </si>
  <si>
    <t>Безвозмездные поступления от других бюджетов бюджетной системы Российской Федерации</t>
  </si>
  <si>
    <t>20215001</t>
  </si>
  <si>
    <t>Дотации бюджетам муниципальных округов на выравнивание бюджетной обеспеченности из бюджета субъекта Российской Федерации</t>
  </si>
  <si>
    <t>20215002</t>
  </si>
  <si>
    <t>Дотации бюджетам муниципальных округов на поддержку мер по обеспечению сбалансированности бюджетов</t>
  </si>
  <si>
    <t>20229999</t>
  </si>
  <si>
    <t>0105</t>
  </si>
  <si>
    <t>0106</t>
  </si>
  <si>
    <t>20230024</t>
  </si>
  <si>
    <t>0202</t>
  </si>
  <si>
    <t>0205</t>
  </si>
  <si>
    <t>0206</t>
  </si>
  <si>
    <t>0208</t>
  </si>
  <si>
    <t>0209</t>
  </si>
  <si>
    <t>0215</t>
  </si>
  <si>
    <t>0218</t>
  </si>
  <si>
    <t>0220</t>
  </si>
  <si>
    <t>0223</t>
  </si>
  <si>
    <t>20235120</t>
  </si>
  <si>
    <t>ИТОГО ДОХОДОВ</t>
  </si>
  <si>
    <t>ДЕФИЦИТ</t>
  </si>
  <si>
    <t>БАЛАНС</t>
  </si>
  <si>
    <t xml:space="preserve"> "Муниципальный округ Увинский район Удмуртской Республики"</t>
  </si>
  <si>
    <t>в руб.</t>
  </si>
  <si>
    <t>0109</t>
  </si>
  <si>
    <t>0119</t>
  </si>
  <si>
    <t>20249999</t>
  </si>
  <si>
    <t>10102130</t>
  </si>
  <si>
    <t>11109044</t>
  </si>
  <si>
    <t xml:space="preserve"> 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t>
  </si>
  <si>
    <t>11610031</t>
  </si>
  <si>
    <t>Возмещение ущерба при возникновении страховых случаев, когда выгодоприобретателями выступают получатели средств бюджета муниципального округа</t>
  </si>
  <si>
    <t>11610061</t>
  </si>
  <si>
    <t xml:space="preserve"> Платежи в целях возмещения убытков, причиненных уклонением от заключения с муниципальным органом муниципального округа (муниципальным казенным учреждением) муниципального контракта, а также иные денежные средства, подлежащие зачислению в бюджет муниципального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</si>
  <si>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11705040</t>
  </si>
  <si>
    <t>180</t>
  </si>
  <si>
    <t xml:space="preserve"> Прочие неналоговые доходы бюджетов муниципальных округов</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</si>
  <si>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</si>
  <si>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</si>
  <si>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</si>
  <si>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</si>
  <si>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Доходы бюджета муниципального образования "Муниципальный округ Увинский район Удмуртской Республики" на плановый период 2026 и 2027 годов </t>
  </si>
  <si>
    <t>Сумма 
на 2027 год</t>
  </si>
  <si>
    <t>10102140</t>
  </si>
  <si>
    <t>11601133</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</si>
  <si>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</si>
  <si>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11610123</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</si>
  <si>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</si>
  <si>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Сумма                                 на 2026 год</t>
  </si>
  <si>
    <t>20220077</t>
  </si>
  <si>
    <t>20225576</t>
  </si>
  <si>
    <t>Субсидии бюджетам муниципальных округов на обеспечение комплексного развития сельских территорий</t>
  </si>
  <si>
    <t>0102</t>
  </si>
  <si>
    <t>0103</t>
  </si>
  <si>
    <t>0107</t>
  </si>
  <si>
    <t>0117</t>
  </si>
  <si>
    <t>0130</t>
  </si>
  <si>
    <t>Прочие субсидии бюджетам муниципальных округов (Субсидии на софинансирование расходов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 находящихся на территории Удмуртской Республики)</t>
  </si>
  <si>
    <t>0203</t>
  </si>
  <si>
    <t>0216</t>
  </si>
  <si>
    <t>0222</t>
  </si>
  <si>
    <t>20235118</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</si>
  <si>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</si>
  <si>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0128</t>
  </si>
  <si>
    <t>20220302</t>
  </si>
  <si>
    <t>Субсидии бюджетам муниципальных округов на софинансирование капитальных вложений в объекты муниципальной собственности</t>
  </si>
  <si>
    <t>Прочие субсидии бюджетам муниципальных округов (Субсидии на реализацию мероприятий в области поддержки и развития коммунального хозяйства, направленных на повышение надежности, устойчивости и экономичности жилищно-коммунального хозяйства в Удмуртской Республике)</t>
  </si>
  <si>
    <t>Прочие субсидии бюджетам муниципальных округов (Субсидии на содержание автомобильных дорог местного значения и искусственных сооружений на них, по которым проходят маршруты школьных автобусов)</t>
  </si>
  <si>
    <t>Прочие субсидии бюджетам муниципальных округов (Субсидии на капитальный ремонт и ремонт автомобильных дорог местного значения и искусственных сооружений на них, в том числе на проектирование, включая капитальный ремонт и ремонт автомобильных дорог местного значения - подъездных автодорог к садовым некоммерческим товариществам)</t>
  </si>
  <si>
    <t>Прочие субсидии бюджетам муниципальных округов (Субсидии на реализацию мероприятий по организации отдыха детей в каникулярное время)</t>
  </si>
  <si>
    <t>20225304</t>
  </si>
  <si>
    <t>20225467</t>
  </si>
  <si>
    <t>20225555</t>
  </si>
  <si>
    <t>20225750</t>
  </si>
  <si>
    <t>20225519</t>
  </si>
  <si>
    <t>20225372</t>
  </si>
  <si>
    <t>20225348</t>
  </si>
  <si>
    <t>20225116</t>
  </si>
  <si>
    <t>Субсидии бюджетам муниципальных округов на реализацию программы комплексного развития молодежной политики в регионах Российской Федерации "Регион для молодых"</t>
  </si>
  <si>
    <t>20225315</t>
  </si>
  <si>
    <t>20225497</t>
  </si>
  <si>
    <t>20235930</t>
  </si>
  <si>
    <t>20245303</t>
  </si>
  <si>
    <t>20245179</t>
  </si>
  <si>
    <t>20245050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</si>
  <si>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</si>
  <si>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</si>
  <si>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</si>
  <si>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</si>
  <si>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</si>
  <si>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</si>
  <si>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</si>
  <si>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Платежи, уплачиваемые в целях возмещения вреда, причиняемого автомобильным дорогам местного значения тяжеловесными транспортными средствами</t>
  </si>
  <si>
    <t>20227576</t>
  </si>
  <si>
    <t>Субсидии бюджетам муниципальных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</si>
  <si>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</si>
  <si>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округов на осуществление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t>
  </si>
  <si>
    <t>Субсидии бюджетам муниципальных округов на модернизацию региональных и муниципальных библиотек</t>
  </si>
  <si>
    <t>Субсидии бюджетам муниципальных округов на развитие транспортной инфраструктуры на сельских территориях</t>
  </si>
  <si>
    <t>Субсидии бюджетам муниципальных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</si>
  <si>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муниципальных округов на реализацию мероприятий по обеспечению жильем молодых семей</t>
  </si>
  <si>
    <t>Субсидии бюджетам муниципальных округов на поддержки отрасли культуры</t>
  </si>
  <si>
    <t>Субсидии бюджетам муниципальных округов на реализацию программ формирования современной городской среды</t>
  </si>
  <si>
    <t>Субсидии бюджетам муниципальных округов на реализацию мероприятий по модернизации школьных систем образования</t>
  </si>
  <si>
    <t>Субсидии бюджетам муниципальных округов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</si>
  <si>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Прочие субсидии бюджетам муниципальных округов (Субсидии на осуществление капитального ремонта объектов муниципальной собственности, включая работы по разработке проектно-сметной документации на выполнение работ по капитальному ремонту таких объектов)</t>
  </si>
  <si>
    <t>Прочие субсидии бюджетам муниципальных округов (субсидии на расходы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</si>
  <si>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Прочие субсидии бюджетам муниципальных округов (Субсидии на реализацию мероприятий муниципальных программ энергосбережения и повышения энергетической эффективности)</t>
  </si>
  <si>
    <t>Прочие субсидии бюджетам муниципальных округов (Субсидии на организацию питания обучающихся муниципальных общеобразовательных организаций, находящихся на территории Удмуртской Республики )</t>
  </si>
  <si>
    <t>Прочие субсидии бюджетам муниципальных округов (Субсидии на мероприятия по обеспечению Удмуртской Республики документами территориального планирования и градостроительного зонирования, документацией по планировке территории)</t>
  </si>
  <si>
    <t>Субвенции бюджетам муниципальных округов на выполнение передаваемых полномочий субъектов Российской Федерации (субвенции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</si>
  <si>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Субвенции бюджетам муниципальных округовы на выполнение передаваемых полномочий субъектов Российской Федерации (субвенции на осуществление отдельных государственных полномочий Удмуртской Республики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</si>
  <si>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Субвенции бюджетам муниципальных округов на выполнение передаваемых полномочий субъектов Российской Федерации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</si>
  <si>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Субвенции бюджетам муниципальных округов на выполнение передаваемых полномочий субъектов Российской Федерации (субвенции на осуществление отдельных государственных полномочий Удмуртской Республики по предоставлению мер социальной поддержки многодетным семьям (бесплатное питание для обучающихся общеобразовательных организаций))</t>
  </si>
  <si>
    <t>Субвенции бюджетам муниципальных округов на выполнение передаваемых полномочий субъектов Российской Федерации (субвенции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</si>
  <si>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Субвенции бюджетам муниципальных округов на выполнение передаваемых полномочий субъектов Российской Федерации (субвенции на осуществление отдельных государственных полномочий Удмуртской Республики в области архивного дела)</t>
  </si>
  <si>
    <t>Субвенции бюджетам муниципальных округов на выполнение передаваемых полномочий субъектов Российской Федерации (субвенции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 40-РЗ "О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"Об установлении административной ответственности за отдельные виды правонарушений")</t>
  </si>
  <si>
    <t>Субвенции бюджетам муниципальных округов на выполнение передаваемых полномочий субъектов Российской Федерации (субвенции на осуществление отдельных государственных полномочий по созданию и организации деятельности административных комиссий)</t>
  </si>
  <si>
    <t>Субвенции бюджетам муниципальных округов на выполнение передаваемых полномочий субъектов Российской Федерации (субвенции на обеспечение осуществления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отдельных государственных полномочий, за исключением расходов на осуществление деятельности специалистов)</t>
  </si>
  <si>
    <t>Субвенции бюджетам муниципальных округов на выполнение передаваемых полномочий субъектов Российской Федерации (субвенции на осуществление отдельных государственных полномочий Удмуртской Республики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</si>
  <si>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Субвенции бюджетам муниципальных округов на выполнение передаваемых полномочий субъектов Российской Федерации (субвенции на осуществление отдельных государственных полномочий Удмуртской Республики по организации мероприятий при осуществлении деятельности по обращению с животными без владельцев)</t>
  </si>
  <si>
    <t>Субвенции бюджетам муниципальных округов на выполнение передаваемых полномочий субъектов Российской Федерации (субвенции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</si>
  <si>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</si>
  <si>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муниципальных округов на государственную регистрацию актов гражданского состояния</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</si>
  <si>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</si>
  <si>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</si>
  <si>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</si>
  <si>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Прочие межбюджетные трансферты, передаваемые бюджетам муниципальных округов</t>
  </si>
  <si>
    <t>к решению Совета депутатов муниципального образования</t>
  </si>
  <si>
    <t>Приложение №2- доходы</t>
  </si>
  <si>
    <t>от 25 декабря 2024 года  №414</t>
  </si>
  <si>
    <t>Глава муниципального образования                                                  В.А. Головин</t>
  </si>
  <si>
    <t>Председатель Совета депутатов                                                         И.А. Митрюкова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</si>
</sst>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000000"/>
    <numFmt numFmtId="165" formatCode="#,##0.0"/>
  </numFmts>
  <fonts count="24" x14ac:knownFonts="1">
    <font>
      <sz val="10"/>
      <name val="Times New Roman"/>
      <family val="1"/>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name val="Times New Roman"/>
      <family val="1"/>
      <charset val="204"/>
    </font>
    <font>
      <sz val="9"/>
      <name val="Times New Roman"/>
      <family val="1"/>
      <charset val="204"/>
    </font>
    <font>
      <b/>
      <sz val="12"/>
      <name val="Times New Roman"/>
      <family val="1"/>
      <charset val="204"/>
    </font>
    <font>
      <b/>
      <sz val="10"/>
      <name val="Times New Roman"/>
      <family val="1"/>
      <charset val="204"/>
    </font>
    <font>
      <b/>
      <sz val="11"/>
      <name val="Times New Roman"/>
      <family val="1"/>
      <charset val="204"/>
    </font>
    <font>
      <b/>
      <sz val="9"/>
      <name val="Times New Roman"/>
      <family val="1"/>
      <charset val="204"/>
    </font>
    <font>
      <sz val="10"/>
      <name val="Times New Roman"/>
      <family val="1"/>
      <charset val="204"/>
    </font>
    <font>
      <sz val="8"/>
      <color rgb="FF000000"/>
      <name val="Arial"/>
      <family val="2"/>
      <charset val="204"/>
    </font>
    <font>
      <sz val="10"/>
      <name val="Arial"/>
      <family val="2"/>
      <charset val="204"/>
    </font>
    <font>
      <b/>
      <sz val="10"/>
      <color rgb="FF000000"/>
      <name val="Arial CYR"/>
      <family val="2"/>
    </font>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9"/>
      <color rgb="FF000000"/>
      <name val="Times New Roman"/>
      <family val="1"/>
      <charset val="204"/>
    </font>
    <font>
      <sz val="11"/>
      <color rgb="FF000000"/>
      <name val="Calibri"/>
      <family val="2"/>
      <charset val="204"/>
      <scheme val="minor"/>
    </font>
    <font>
      <sz val="10"/>
      <color rgb="FF000000"/>
      <name val="Arial"/>
      <family val="2"/>
      <charset val="204"/>
    </font>
    <font>
      <sz val="12"/>
      <name val="Times New Roman"/>
      <family val="1"/>
      <charset val="204"/>
    </font>
  </fonts>
  <fills count="7">
    <fill>
      <patternFill patternType="none"/>
    </fill>
    <fill>
      <patternFill patternType="gray125"/>
    </fill>
    <fill>
      <patternFill patternType="solid">
        <fgColor indexed="65"/>
        <bgColor indexed="64"/>
      </patternFill>
    </fill>
    <fill>
      <patternFill patternType="solid">
        <fgColor rgb="FFCCFFFF"/>
      </patternFill>
    </fill>
    <fill>
      <patternFill patternType="solid">
        <fgColor rgb="FFFFFF99"/>
      </patternFill>
    </fill>
    <fill>
      <patternFill patternType="solid">
        <fgColor rgb="FFC0C0C0"/>
      </patternFill>
    </fill>
    <fill>
      <patternFill patternType="solid">
        <fgColor theme="0"/>
        <bgColor indexed="64"/>
      </patternFill>
    </fill>
  </fills>
  <borders count="18">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hair">
        <color indexed="64"/>
      </left>
      <right style="hair">
        <color indexed="64"/>
      </right>
      <top style="hair">
        <color indexed="64"/>
      </top>
      <bottom style="dashed">
        <color indexed="64"/>
      </bottom>
      <diagonal/>
    </border>
    <border>
      <left style="hair">
        <color indexed="64"/>
      </left>
      <right/>
      <top/>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55">
    <xf numFmtId="0" fontId="0" fillId="0" borderId="0"/>
    <xf numFmtId="0" fontId="3" fillId="0" borderId="0"/>
    <xf numFmtId="0" fontId="11" fillId="0" borderId="8">
      <alignment horizontal="left" wrapText="1" indent="2"/>
    </xf>
    <xf numFmtId="0" fontId="10" fillId="0" borderId="0"/>
    <xf numFmtId="0" fontId="13" fillId="0" borderId="9">
      <alignment vertical="top" wrapText="1"/>
    </xf>
    <xf numFmtId="0" fontId="12" fillId="2" borderId="0"/>
    <xf numFmtId="0" fontId="3" fillId="0" borderId="0"/>
    <xf numFmtId="0" fontId="14" fillId="0" borderId="0"/>
    <xf numFmtId="0" fontId="15" fillId="0" borderId="0">
      <alignment horizontal="left" wrapText="1"/>
    </xf>
    <xf numFmtId="0" fontId="15" fillId="0" borderId="0"/>
    <xf numFmtId="0" fontId="16" fillId="0" borderId="0">
      <alignment horizontal="center" wrapText="1"/>
    </xf>
    <xf numFmtId="0" fontId="16" fillId="0" borderId="0">
      <alignment horizontal="center"/>
    </xf>
    <xf numFmtId="0" fontId="15" fillId="0" borderId="0">
      <alignment horizontal="right"/>
    </xf>
    <xf numFmtId="0" fontId="15" fillId="0" borderId="9">
      <alignment horizontal="center" vertical="center" wrapText="1"/>
    </xf>
    <xf numFmtId="0" fontId="15" fillId="0" borderId="10">
      <alignment horizontal="center" vertical="center" wrapText="1"/>
    </xf>
    <xf numFmtId="1" fontId="15" fillId="0" borderId="9">
      <alignment horizontal="center" vertical="top" shrinkToFit="1"/>
    </xf>
    <xf numFmtId="0" fontId="15" fillId="0" borderId="9">
      <alignment horizontal="left" vertical="top" wrapText="1"/>
    </xf>
    <xf numFmtId="0" fontId="15" fillId="0" borderId="9">
      <alignment horizontal="center" vertical="top" wrapText="1"/>
    </xf>
    <xf numFmtId="4" fontId="17" fillId="3" borderId="9">
      <alignment horizontal="right" vertical="top" shrinkToFit="1"/>
    </xf>
    <xf numFmtId="10" fontId="17" fillId="3" borderId="9">
      <alignment horizontal="center" vertical="top" shrinkToFit="1"/>
    </xf>
    <xf numFmtId="1" fontId="17" fillId="0" borderId="9">
      <alignment horizontal="left" vertical="top" shrinkToFit="1"/>
    </xf>
    <xf numFmtId="1" fontId="17" fillId="0" borderId="11">
      <alignment horizontal="left" vertical="top" shrinkToFit="1"/>
    </xf>
    <xf numFmtId="4" fontId="17" fillId="4" borderId="9">
      <alignment horizontal="right" vertical="top" shrinkToFit="1"/>
    </xf>
    <xf numFmtId="10" fontId="17" fillId="4" borderId="9">
      <alignment horizontal="center" vertical="top" shrinkToFit="1"/>
    </xf>
    <xf numFmtId="0" fontId="14" fillId="0" borderId="0"/>
    <xf numFmtId="0" fontId="14" fillId="0" borderId="0"/>
    <xf numFmtId="0" fontId="14" fillId="0" borderId="0"/>
    <xf numFmtId="0" fontId="18" fillId="0" borderId="0"/>
    <xf numFmtId="0" fontId="18" fillId="0" borderId="0"/>
    <xf numFmtId="0" fontId="19" fillId="5" borderId="0"/>
    <xf numFmtId="4" fontId="15" fillId="0" borderId="9">
      <alignment horizontal="right" vertical="top" shrinkToFit="1"/>
    </xf>
    <xf numFmtId="10" fontId="15" fillId="0" borderId="9">
      <alignment horizontal="center" vertical="top" shrinkToFit="1"/>
    </xf>
    <xf numFmtId="0" fontId="18" fillId="0" borderId="0"/>
    <xf numFmtId="0" fontId="18" fillId="0" borderId="0"/>
    <xf numFmtId="0" fontId="19" fillId="5" borderId="0"/>
    <xf numFmtId="43" fontId="3" fillId="0" borderId="0" applyFont="0" applyFill="0" applyBorder="0" applyAlignment="0" applyProtection="0"/>
    <xf numFmtId="0" fontId="2" fillId="0" borderId="0"/>
    <xf numFmtId="0" fontId="2" fillId="0" borderId="0"/>
    <xf numFmtId="0" fontId="21" fillId="0" borderId="0"/>
    <xf numFmtId="0" fontId="21" fillId="0" borderId="0"/>
    <xf numFmtId="0" fontId="22" fillId="5" borderId="0"/>
    <xf numFmtId="0" fontId="2" fillId="0" borderId="0"/>
    <xf numFmtId="43" fontId="2" fillId="0" borderId="0" applyFont="0" applyFill="0" applyBorder="0" applyAlignment="0" applyProtection="0"/>
    <xf numFmtId="0" fontId="18" fillId="0" borderId="0"/>
    <xf numFmtId="0" fontId="18" fillId="0" borderId="0"/>
    <xf numFmtId="0" fontId="19" fillId="5" borderId="0"/>
    <xf numFmtId="0" fontId="21" fillId="0" borderId="0"/>
    <xf numFmtId="0" fontId="21" fillId="0" borderId="0"/>
    <xf numFmtId="0" fontId="22" fillId="5" borderId="0"/>
    <xf numFmtId="0" fontId="1" fillId="0" borderId="0"/>
    <xf numFmtId="0" fontId="1" fillId="0" borderId="0"/>
    <xf numFmtId="43" fontId="1" fillId="0" borderId="0" applyFont="0" applyFill="0" applyBorder="0" applyAlignment="0" applyProtection="0"/>
    <xf numFmtId="0" fontId="18" fillId="0" borderId="0"/>
    <xf numFmtId="0" fontId="18" fillId="0" borderId="0"/>
    <xf numFmtId="0" fontId="19" fillId="5" borderId="0"/>
  </cellStyleXfs>
  <cellXfs count="64">
    <xf numFmtId="0" fontId="0" fillId="0" borderId="0" xfId="0"/>
    <xf numFmtId="49" fontId="4" fillId="0" borderId="1" xfId="0" applyNumberFormat="1" applyFont="1" applyBorder="1"/>
    <xf numFmtId="49" fontId="4" fillId="0" borderId="2" xfId="0" applyNumberFormat="1" applyFont="1" applyBorder="1"/>
    <xf numFmtId="49" fontId="4" fillId="0" borderId="3" xfId="0" applyNumberFormat="1" applyFont="1" applyBorder="1"/>
    <xf numFmtId="164" fontId="5" fillId="0" borderId="4" xfId="0" applyNumberFormat="1" applyFont="1" applyBorder="1" applyAlignment="1">
      <alignment wrapText="1"/>
    </xf>
    <xf numFmtId="0" fontId="4" fillId="0" borderId="4" xfId="0" applyFont="1" applyBorder="1" applyAlignment="1">
      <alignment shrinkToFit="1"/>
    </xf>
    <xf numFmtId="0" fontId="0" fillId="0" borderId="0" xfId="0" applyFill="1"/>
    <xf numFmtId="49" fontId="4" fillId="0" borderId="0" xfId="0" applyNumberFormat="1" applyFont="1" applyBorder="1"/>
    <xf numFmtId="0" fontId="5" fillId="0" borderId="0" xfId="0" applyFont="1" applyBorder="1" applyAlignment="1">
      <alignment wrapText="1"/>
    </xf>
    <xf numFmtId="0" fontId="4" fillId="0" borderId="0" xfId="0" applyFont="1" applyBorder="1" applyAlignment="1">
      <alignment horizontal="right"/>
    </xf>
    <xf numFmtId="49" fontId="0" fillId="0" borderId="0" xfId="0" applyNumberFormat="1"/>
    <xf numFmtId="0" fontId="0" fillId="0" borderId="0" xfId="0" applyAlignment="1">
      <alignment horizontal="right"/>
    </xf>
    <xf numFmtId="0" fontId="6" fillId="0" borderId="5" xfId="0" applyFont="1" applyBorder="1" applyAlignment="1">
      <alignment horizontal="center" vertical="center"/>
    </xf>
    <xf numFmtId="0" fontId="6" fillId="0" borderId="6" xfId="0" applyFont="1" applyBorder="1" applyAlignment="1">
      <alignment horizontal="center" vertical="center" wrapText="1"/>
    </xf>
    <xf numFmtId="0" fontId="6" fillId="0" borderId="7" xfId="0" applyFont="1" applyFill="1" applyBorder="1" applyAlignment="1">
      <alignment horizontal="center" vertical="center" wrapText="1"/>
    </xf>
    <xf numFmtId="0" fontId="6" fillId="0" borderId="5" xfId="0" applyFont="1" applyBorder="1" applyAlignment="1">
      <alignment horizontal="center" vertical="center" wrapText="1"/>
    </xf>
    <xf numFmtId="0" fontId="7" fillId="0" borderId="0" xfId="0" applyFont="1"/>
    <xf numFmtId="0" fontId="7" fillId="0" borderId="0" xfId="0" applyFont="1" applyFill="1"/>
    <xf numFmtId="0" fontId="6" fillId="0" borderId="4" xfId="0" applyFont="1" applyBorder="1"/>
    <xf numFmtId="0" fontId="6" fillId="0" borderId="3" xfId="0" applyFont="1" applyBorder="1" applyAlignment="1">
      <alignment shrinkToFit="1"/>
    </xf>
    <xf numFmtId="164" fontId="9" fillId="0" borderId="4" xfId="0" applyNumberFormat="1" applyFont="1" applyBorder="1" applyAlignment="1">
      <alignment vertical="top" wrapText="1"/>
    </xf>
    <xf numFmtId="164" fontId="5" fillId="0" borderId="4" xfId="0" applyNumberFormat="1" applyFont="1" applyBorder="1" applyAlignment="1">
      <alignment vertical="top" wrapText="1"/>
    </xf>
    <xf numFmtId="4" fontId="8" fillId="0" borderId="4" xfId="0" applyNumberFormat="1" applyFont="1" applyBorder="1" applyAlignment="1">
      <alignment shrinkToFit="1"/>
    </xf>
    <xf numFmtId="4" fontId="4" fillId="0" borderId="4" xfId="0" applyNumberFormat="1" applyFont="1" applyBorder="1" applyAlignment="1">
      <alignment shrinkToFit="1"/>
    </xf>
    <xf numFmtId="4" fontId="6" fillId="0" borderId="4" xfId="0" applyNumberFormat="1" applyFont="1" applyBorder="1" applyAlignment="1">
      <alignment shrinkToFit="1"/>
    </xf>
    <xf numFmtId="49" fontId="8" fillId="0" borderId="4" xfId="0" applyNumberFormat="1" applyFont="1" applyBorder="1"/>
    <xf numFmtId="49" fontId="4" fillId="0" borderId="4" xfId="0" applyNumberFormat="1" applyFont="1" applyBorder="1"/>
    <xf numFmtId="165" fontId="4" fillId="0" borderId="4" xfId="36" applyNumberFormat="1" applyFont="1" applyFill="1" applyBorder="1" applyAlignment="1">
      <alignment shrinkToFit="1"/>
    </xf>
    <xf numFmtId="165" fontId="4" fillId="0" borderId="4" xfId="37" applyNumberFormat="1" applyFont="1" applyFill="1" applyBorder="1" applyAlignment="1">
      <alignment shrinkToFit="1"/>
    </xf>
    <xf numFmtId="49" fontId="4" fillId="0" borderId="4" xfId="37" applyNumberFormat="1" applyFont="1" applyBorder="1"/>
    <xf numFmtId="0" fontId="20" fillId="0" borderId="4" xfId="16" applyNumberFormat="1" applyFont="1" applyBorder="1" applyProtection="1">
      <alignment horizontal="left" vertical="top" wrapText="1"/>
    </xf>
    <xf numFmtId="49" fontId="4" fillId="0" borderId="4" xfId="6" applyNumberFormat="1" applyFont="1" applyBorder="1" applyAlignment="1"/>
    <xf numFmtId="49" fontId="4" fillId="0" borderId="4" xfId="6" applyNumberFormat="1" applyFont="1" applyBorder="1"/>
    <xf numFmtId="4" fontId="4" fillId="0" borderId="4" xfId="0" applyNumberFormat="1" applyFont="1" applyFill="1" applyBorder="1" applyAlignment="1">
      <alignment shrinkToFit="1"/>
    </xf>
    <xf numFmtId="0" fontId="5" fillId="0" borderId="0" xfId="0" applyFont="1" applyAlignment="1">
      <alignment vertical="top" wrapText="1"/>
    </xf>
    <xf numFmtId="164" fontId="5" fillId="0" borderId="4" xfId="0" applyNumberFormat="1" applyFont="1" applyBorder="1" applyAlignment="1">
      <alignment vertical="top" wrapText="1"/>
    </xf>
    <xf numFmtId="0" fontId="5" fillId="0" borderId="4" xfId="0" applyFont="1" applyBorder="1" applyAlignment="1">
      <alignment horizontal="justify" vertical="center" wrapText="1"/>
    </xf>
    <xf numFmtId="0" fontId="5" fillId="0" borderId="4" xfId="0" applyFont="1" applyBorder="1" applyAlignment="1">
      <alignment vertical="top" wrapText="1"/>
    </xf>
    <xf numFmtId="0" fontId="5" fillId="0" borderId="13" xfId="0" applyFont="1" applyBorder="1" applyAlignment="1">
      <alignment vertical="top" wrapText="1"/>
    </xf>
    <xf numFmtId="0" fontId="5" fillId="0" borderId="12" xfId="0" applyFont="1" applyBorder="1" applyAlignment="1">
      <alignment horizontal="justify" vertical="center" wrapText="1"/>
    </xf>
    <xf numFmtId="164" fontId="5" fillId="6" borderId="4" xfId="0" applyNumberFormat="1" applyFont="1" applyFill="1" applyBorder="1" applyAlignment="1">
      <alignment vertical="top" wrapText="1"/>
    </xf>
    <xf numFmtId="164" fontId="5" fillId="6" borderId="1" xfId="0" applyNumberFormat="1" applyFont="1" applyFill="1" applyBorder="1" applyAlignment="1">
      <alignment vertical="top" wrapText="1"/>
    </xf>
    <xf numFmtId="49" fontId="6" fillId="0" borderId="4" xfId="0" applyNumberFormat="1" applyFont="1" applyBorder="1" applyAlignment="1">
      <alignment horizontal="center"/>
    </xf>
    <xf numFmtId="0" fontId="4" fillId="0" borderId="0" xfId="0" applyFont="1" applyAlignment="1">
      <alignment horizontal="right"/>
    </xf>
    <xf numFmtId="0" fontId="6" fillId="0" borderId="0" xfId="0" applyNumberFormat="1" applyFont="1" applyAlignment="1">
      <alignment horizontal="center" vertical="center" wrapText="1"/>
    </xf>
    <xf numFmtId="49" fontId="6" fillId="0" borderId="5" xfId="0" applyNumberFormat="1" applyFont="1" applyBorder="1" applyAlignment="1">
      <alignment horizontal="center" vertical="center"/>
    </xf>
    <xf numFmtId="0" fontId="6" fillId="0" borderId="14" xfId="0" applyFont="1" applyBorder="1"/>
    <xf numFmtId="4" fontId="6" fillId="0" borderId="14" xfId="0" applyNumberFormat="1" applyFont="1" applyBorder="1" applyAlignment="1">
      <alignment shrinkToFit="1"/>
    </xf>
    <xf numFmtId="4" fontId="6" fillId="0" borderId="5" xfId="0" applyNumberFormat="1" applyFont="1" applyBorder="1" applyAlignment="1">
      <alignment shrinkToFit="1"/>
    </xf>
    <xf numFmtId="49" fontId="6" fillId="0" borderId="0" xfId="0" applyNumberFormat="1" applyFont="1" applyBorder="1" applyAlignment="1">
      <alignment horizontal="center"/>
    </xf>
    <xf numFmtId="0" fontId="6" fillId="0" borderId="0" xfId="0" applyFont="1" applyBorder="1"/>
    <xf numFmtId="4" fontId="6" fillId="0" borderId="0" xfId="0" applyNumberFormat="1" applyFont="1" applyBorder="1" applyAlignment="1">
      <alignment shrinkToFit="1"/>
    </xf>
    <xf numFmtId="49" fontId="6" fillId="0" borderId="0" xfId="0" applyNumberFormat="1" applyFont="1" applyBorder="1" applyAlignment="1">
      <alignment horizontal="center"/>
    </xf>
    <xf numFmtId="0" fontId="0" fillId="0" borderId="0" xfId="0" applyBorder="1"/>
    <xf numFmtId="0" fontId="0" fillId="0" borderId="0" xfId="0" applyFill="1" applyBorder="1"/>
    <xf numFmtId="49" fontId="23" fillId="0" borderId="0" xfId="0" applyNumberFormat="1" applyFont="1" applyBorder="1" applyAlignment="1">
      <alignment horizontal="left"/>
    </xf>
    <xf numFmtId="49" fontId="23" fillId="0" borderId="0" xfId="0" applyNumberFormat="1" applyFont="1" applyBorder="1" applyAlignment="1">
      <alignment horizontal="center"/>
    </xf>
    <xf numFmtId="0" fontId="23" fillId="0" borderId="0" xfId="0" applyFont="1" applyBorder="1"/>
    <xf numFmtId="4" fontId="23" fillId="0" borderId="0" xfId="0" applyNumberFormat="1" applyFont="1" applyBorder="1" applyAlignment="1">
      <alignment shrinkToFit="1"/>
    </xf>
    <xf numFmtId="49" fontId="6" fillId="0" borderId="14" xfId="0" applyNumberFormat="1" applyFont="1" applyBorder="1" applyAlignment="1">
      <alignment horizontal="center"/>
    </xf>
    <xf numFmtId="49" fontId="6" fillId="0" borderId="15" xfId="0" applyNumberFormat="1" applyFont="1" applyBorder="1" applyAlignment="1">
      <alignment horizontal="center"/>
    </xf>
    <xf numFmtId="49" fontId="6" fillId="0" borderId="16" xfId="0" applyNumberFormat="1" applyFont="1" applyBorder="1" applyAlignment="1">
      <alignment horizontal="center"/>
    </xf>
    <xf numFmtId="49" fontId="6" fillId="0" borderId="17" xfId="0" applyNumberFormat="1" applyFont="1" applyBorder="1" applyAlignment="1">
      <alignment horizontal="center"/>
    </xf>
    <xf numFmtId="0" fontId="6" fillId="0" borderId="7" xfId="0" applyFont="1" applyBorder="1"/>
  </cellXfs>
  <cellStyles count="55">
    <cellStyle name="br" xfId="26"/>
    <cellStyle name="col" xfId="25"/>
    <cellStyle name="style0" xfId="27"/>
    <cellStyle name="style0 2" xfId="32"/>
    <cellStyle name="style0 3" xfId="38"/>
    <cellStyle name="style0 3 2" xfId="43"/>
    <cellStyle name="style0 4" xfId="46"/>
    <cellStyle name="style0 4 2" xfId="52"/>
    <cellStyle name="td" xfId="28"/>
    <cellStyle name="td 2" xfId="33"/>
    <cellStyle name="td 3" xfId="39"/>
    <cellStyle name="td 3 2" xfId="44"/>
    <cellStyle name="td 4" xfId="47"/>
    <cellStyle name="td 4 2" xfId="53"/>
    <cellStyle name="tr" xfId="24"/>
    <cellStyle name="xl21" xfId="29"/>
    <cellStyle name="xl21 2" xfId="34"/>
    <cellStyle name="xl21 3" xfId="40"/>
    <cellStyle name="xl21 3 2" xfId="45"/>
    <cellStyle name="xl21 4" xfId="48"/>
    <cellStyle name="xl21 4 2" xfId="54"/>
    <cellStyle name="xl22" xfId="13"/>
    <cellStyle name="xl23" xfId="15"/>
    <cellStyle name="xl24" xfId="9"/>
    <cellStyle name="xl25" xfId="17"/>
    <cellStyle name="xl26" xfId="20"/>
    <cellStyle name="xl27" xfId="21"/>
    <cellStyle name="xl28" xfId="30"/>
    <cellStyle name="xl29" xfId="22"/>
    <cellStyle name="xl30" xfId="8"/>
    <cellStyle name="xl31" xfId="2"/>
    <cellStyle name="xl31 2" xfId="14"/>
    <cellStyle name="xl32" xfId="31"/>
    <cellStyle name="xl33" xfId="23"/>
    <cellStyle name="xl34" xfId="10"/>
    <cellStyle name="xl35" xfId="11"/>
    <cellStyle name="xl36" xfId="12"/>
    <cellStyle name="xl37" xfId="16"/>
    <cellStyle name="xl38" xfId="18"/>
    <cellStyle name="xl39" xfId="19"/>
    <cellStyle name="xl43" xfId="4"/>
    <cellStyle name="Обычный" xfId="0" builtinId="0"/>
    <cellStyle name="Обычный 2" xfId="5"/>
    <cellStyle name="Обычный 3" xfId="6"/>
    <cellStyle name="Обычный 3 2" xfId="37"/>
    <cellStyle name="Обычный 3 3" xfId="50"/>
    <cellStyle name="Обычный 4" xfId="3"/>
    <cellStyle name="Обычный 5" xfId="7"/>
    <cellStyle name="Обычный 6" xfId="1"/>
    <cellStyle name="Обычный 6 2" xfId="41"/>
    <cellStyle name="Обычный 6 3" xfId="49"/>
    <cellStyle name="Обычный 7" xfId="36"/>
    <cellStyle name="Финансовый 2" xfId="35"/>
    <cellStyle name="Финансовый 2 2" xfId="42"/>
    <cellStyle name="Финансовый 2 3" xfId="5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32"/>
  <sheetViews>
    <sheetView tabSelected="1" view="pageBreakPreview" topLeftCell="A122" zoomScaleNormal="100" zoomScaleSheetLayoutView="100" workbookViewId="0">
      <selection activeCell="A131" sqref="A131:G131"/>
    </sheetView>
  </sheetViews>
  <sheetFormatPr defaultRowHeight="12.75" x14ac:dyDescent="0.2"/>
  <cols>
    <col min="1" max="1" width="11.83203125" style="10" bestFit="1" customWidth="1"/>
    <col min="2" max="2" width="3.83203125" style="10" customWidth="1"/>
    <col min="3" max="3" width="6.5" style="10" bestFit="1" customWidth="1"/>
    <col min="4" max="4" width="5.6640625" style="10" bestFit="1" customWidth="1"/>
    <col min="5" max="5" width="55.6640625" customWidth="1"/>
    <col min="6" max="6" width="18.33203125" style="6" customWidth="1"/>
    <col min="7" max="7" width="19" style="6" customWidth="1"/>
    <col min="8" max="8" width="18.5" style="6" hidden="1" customWidth="1"/>
  </cols>
  <sheetData>
    <row r="1" spans="1:8" ht="14.25" hidden="1" customHeight="1" x14ac:dyDescent="0.25">
      <c r="A1" s="1"/>
      <c r="B1" s="2"/>
      <c r="C1" s="2"/>
      <c r="D1" s="3"/>
      <c r="E1" s="4"/>
      <c r="F1" s="5"/>
      <c r="G1" s="5"/>
    </row>
    <row r="2" spans="1:8" ht="15" x14ac:dyDescent="0.25">
      <c r="A2" s="7"/>
      <c r="B2" s="7"/>
      <c r="C2" s="7"/>
      <c r="D2" s="7"/>
      <c r="E2" s="8"/>
      <c r="G2" s="9" t="s">
        <v>255</v>
      </c>
    </row>
    <row r="3" spans="1:8" ht="15" x14ac:dyDescent="0.25">
      <c r="A3" s="7"/>
      <c r="B3" s="7"/>
      <c r="C3" s="7"/>
      <c r="D3" s="7"/>
      <c r="E3" s="43" t="s">
        <v>254</v>
      </c>
      <c r="F3" s="43"/>
      <c r="G3" s="43"/>
    </row>
    <row r="4" spans="1:8" ht="15" x14ac:dyDescent="0.25">
      <c r="A4" s="7"/>
      <c r="B4" s="7"/>
      <c r="C4" s="7"/>
      <c r="D4" s="7"/>
      <c r="E4" s="43" t="s">
        <v>148</v>
      </c>
      <c r="F4" s="43"/>
      <c r="G4" s="43"/>
    </row>
    <row r="5" spans="1:8" ht="15" x14ac:dyDescent="0.25">
      <c r="A5" s="7"/>
      <c r="B5" s="7"/>
      <c r="C5" s="7"/>
      <c r="D5" s="7"/>
      <c r="E5" s="8"/>
      <c r="G5" s="9" t="s">
        <v>256</v>
      </c>
    </row>
    <row r="7" spans="1:8" ht="33.950000000000003" customHeight="1" x14ac:dyDescent="0.2">
      <c r="A7" s="44" t="s">
        <v>167</v>
      </c>
      <c r="B7" s="44"/>
      <c r="C7" s="44"/>
      <c r="D7" s="44"/>
      <c r="E7" s="44"/>
      <c r="F7" s="44"/>
      <c r="G7" s="44"/>
    </row>
    <row r="8" spans="1:8" x14ac:dyDescent="0.2">
      <c r="G8" s="11" t="s">
        <v>149</v>
      </c>
    </row>
    <row r="9" spans="1:8" ht="39" customHeight="1" x14ac:dyDescent="0.2">
      <c r="A9" s="45" t="s">
        <v>0</v>
      </c>
      <c r="B9" s="45"/>
      <c r="C9" s="45"/>
      <c r="D9" s="45"/>
      <c r="E9" s="12" t="s">
        <v>1</v>
      </c>
      <c r="F9" s="13" t="s">
        <v>174</v>
      </c>
      <c r="G9" s="15" t="s">
        <v>168</v>
      </c>
      <c r="H9" s="14"/>
    </row>
    <row r="10" spans="1:8" s="16" customFormat="1" ht="16.5" customHeight="1" x14ac:dyDescent="0.2">
      <c r="A10" s="25" t="s">
        <v>5</v>
      </c>
      <c r="B10" s="25" t="s">
        <v>2</v>
      </c>
      <c r="C10" s="25" t="s">
        <v>3</v>
      </c>
      <c r="D10" s="25" t="s">
        <v>4</v>
      </c>
      <c r="E10" s="20" t="s">
        <v>6</v>
      </c>
      <c r="F10" s="22">
        <f>F11+F19+F24+F29+F33+F35+F38+F42+F48+F50+F53+F73</f>
        <v>1152223000</v>
      </c>
      <c r="G10" s="22">
        <f>G11+G19+G24+G29+G33+G35+G38+G42+G48+G50+G53+G73</f>
        <v>1236923000</v>
      </c>
      <c r="H10" s="17"/>
    </row>
    <row r="11" spans="1:8" s="16" customFormat="1" ht="16.5" customHeight="1" x14ac:dyDescent="0.2">
      <c r="A11" s="25" t="s">
        <v>7</v>
      </c>
      <c r="B11" s="25" t="s">
        <v>2</v>
      </c>
      <c r="C11" s="25" t="s">
        <v>3</v>
      </c>
      <c r="D11" s="25" t="s">
        <v>4</v>
      </c>
      <c r="E11" s="20" t="s">
        <v>8</v>
      </c>
      <c r="F11" s="22">
        <f>SUM(F12:F18)</f>
        <v>893541000</v>
      </c>
      <c r="G11" s="22">
        <f>SUM(G12:G18)</f>
        <v>954302000</v>
      </c>
      <c r="H11" s="17"/>
    </row>
    <row r="12" spans="1:8" ht="201" customHeight="1" x14ac:dyDescent="0.25">
      <c r="A12" s="26" t="s">
        <v>9</v>
      </c>
      <c r="B12" s="26" t="s">
        <v>10</v>
      </c>
      <c r="C12" s="26" t="s">
        <v>3</v>
      </c>
      <c r="D12" s="26" t="s">
        <v>11</v>
      </c>
      <c r="E12" s="35" t="s">
        <v>211</v>
      </c>
      <c r="F12" s="27">
        <v>860653000</v>
      </c>
      <c r="G12" s="23">
        <v>919177000</v>
      </c>
    </row>
    <row r="13" spans="1:8" ht="155.25" customHeight="1" x14ac:dyDescent="0.25">
      <c r="A13" s="26" t="s">
        <v>12</v>
      </c>
      <c r="B13" s="26" t="s">
        <v>10</v>
      </c>
      <c r="C13" s="26" t="s">
        <v>3</v>
      </c>
      <c r="D13" s="26" t="s">
        <v>11</v>
      </c>
      <c r="E13" s="36" t="s">
        <v>212</v>
      </c>
      <c r="F13" s="27">
        <v>4468000</v>
      </c>
      <c r="G13" s="23">
        <v>4772000</v>
      </c>
    </row>
    <row r="14" spans="1:8" ht="126.75" customHeight="1" x14ac:dyDescent="0.25">
      <c r="A14" s="26" t="s">
        <v>13</v>
      </c>
      <c r="B14" s="26" t="s">
        <v>10</v>
      </c>
      <c r="C14" s="26" t="s">
        <v>3</v>
      </c>
      <c r="D14" s="1" t="s">
        <v>11</v>
      </c>
      <c r="E14" s="37" t="s">
        <v>213</v>
      </c>
      <c r="F14" s="27">
        <v>11618000</v>
      </c>
      <c r="G14" s="23">
        <v>12408000</v>
      </c>
    </row>
    <row r="15" spans="1:8" ht="137.25" customHeight="1" x14ac:dyDescent="0.25">
      <c r="A15" s="26" t="s">
        <v>14</v>
      </c>
      <c r="B15" s="26" t="s">
        <v>10</v>
      </c>
      <c r="C15" s="26" t="s">
        <v>3</v>
      </c>
      <c r="D15" s="1" t="s">
        <v>11</v>
      </c>
      <c r="E15" s="38" t="s">
        <v>214</v>
      </c>
      <c r="F15" s="27">
        <v>3575000</v>
      </c>
      <c r="G15" s="23">
        <v>3818000</v>
      </c>
    </row>
    <row r="16" spans="1:8" ht="347.45" customHeight="1" x14ac:dyDescent="0.25">
      <c r="A16" s="26" t="s">
        <v>15</v>
      </c>
      <c r="B16" s="26" t="s">
        <v>10</v>
      </c>
      <c r="C16" s="26" t="s">
        <v>3</v>
      </c>
      <c r="D16" s="1" t="s">
        <v>11</v>
      </c>
      <c r="E16" s="39" t="s">
        <v>215</v>
      </c>
      <c r="F16" s="28">
        <v>8044000</v>
      </c>
      <c r="G16" s="23">
        <v>8591000</v>
      </c>
    </row>
    <row r="17" spans="1:8" ht="84.2" customHeight="1" x14ac:dyDescent="0.25">
      <c r="A17" s="26" t="s">
        <v>153</v>
      </c>
      <c r="B17" s="26" t="s">
        <v>10</v>
      </c>
      <c r="C17" s="26" t="s">
        <v>3</v>
      </c>
      <c r="D17" s="26" t="s">
        <v>11</v>
      </c>
      <c r="E17" s="34" t="s">
        <v>216</v>
      </c>
      <c r="F17" s="28">
        <v>3575000</v>
      </c>
      <c r="G17" s="23">
        <v>3818000</v>
      </c>
    </row>
    <row r="18" spans="1:8" ht="85.35" customHeight="1" x14ac:dyDescent="0.25">
      <c r="A18" s="29" t="s">
        <v>169</v>
      </c>
      <c r="B18" s="29" t="s">
        <v>10</v>
      </c>
      <c r="C18" s="29" t="s">
        <v>3</v>
      </c>
      <c r="D18" s="29" t="s">
        <v>11</v>
      </c>
      <c r="E18" s="37" t="s">
        <v>217</v>
      </c>
      <c r="F18" s="28">
        <v>1608000</v>
      </c>
      <c r="G18" s="23">
        <v>1718000</v>
      </c>
    </row>
    <row r="19" spans="1:8" s="16" customFormat="1" ht="36" x14ac:dyDescent="0.2">
      <c r="A19" s="25" t="s">
        <v>16</v>
      </c>
      <c r="B19" s="25" t="s">
        <v>2</v>
      </c>
      <c r="C19" s="25" t="s">
        <v>3</v>
      </c>
      <c r="D19" s="25" t="s">
        <v>4</v>
      </c>
      <c r="E19" s="20" t="s">
        <v>17</v>
      </c>
      <c r="F19" s="22">
        <f>SUM(F20:F23)</f>
        <v>65292000</v>
      </c>
      <c r="G19" s="22">
        <f>SUM(G20:G23)</f>
        <v>85694000</v>
      </c>
      <c r="H19" s="17"/>
    </row>
    <row r="20" spans="1:8" ht="90.75" customHeight="1" x14ac:dyDescent="0.25">
      <c r="A20" s="26" t="s">
        <v>18</v>
      </c>
      <c r="B20" s="26" t="s">
        <v>10</v>
      </c>
      <c r="C20" s="26" t="s">
        <v>3</v>
      </c>
      <c r="D20" s="26" t="s">
        <v>11</v>
      </c>
      <c r="E20" s="21" t="s">
        <v>163</v>
      </c>
      <c r="F20" s="28">
        <v>34183000</v>
      </c>
      <c r="G20" s="23">
        <v>44796000</v>
      </c>
    </row>
    <row r="21" spans="1:8" ht="102" customHeight="1" x14ac:dyDescent="0.25">
      <c r="A21" s="26" t="s">
        <v>19</v>
      </c>
      <c r="B21" s="26" t="s">
        <v>10</v>
      </c>
      <c r="C21" s="26" t="s">
        <v>3</v>
      </c>
      <c r="D21" s="26" t="s">
        <v>11</v>
      </c>
      <c r="E21" s="21" t="s">
        <v>164</v>
      </c>
      <c r="F21" s="28">
        <v>158000</v>
      </c>
      <c r="G21" s="23">
        <v>208000</v>
      </c>
    </row>
    <row r="22" spans="1:8" ht="87" customHeight="1" x14ac:dyDescent="0.25">
      <c r="A22" s="26" t="s">
        <v>20</v>
      </c>
      <c r="B22" s="26" t="s">
        <v>10</v>
      </c>
      <c r="C22" s="26" t="s">
        <v>3</v>
      </c>
      <c r="D22" s="26" t="s">
        <v>11</v>
      </c>
      <c r="E22" s="21" t="s">
        <v>165</v>
      </c>
      <c r="F22" s="28">
        <v>34351000</v>
      </c>
      <c r="G22" s="23">
        <v>44980000</v>
      </c>
    </row>
    <row r="23" spans="1:8" ht="87.75" customHeight="1" x14ac:dyDescent="0.25">
      <c r="A23" s="26" t="s">
        <v>21</v>
      </c>
      <c r="B23" s="26" t="s">
        <v>10</v>
      </c>
      <c r="C23" s="26" t="s">
        <v>3</v>
      </c>
      <c r="D23" s="26" t="s">
        <v>11</v>
      </c>
      <c r="E23" s="21" t="s">
        <v>166</v>
      </c>
      <c r="F23" s="28">
        <v>-3400000</v>
      </c>
      <c r="G23" s="23">
        <v>-4290000</v>
      </c>
    </row>
    <row r="24" spans="1:8" s="16" customFormat="1" ht="14.25" x14ac:dyDescent="0.2">
      <c r="A24" s="25" t="s">
        <v>22</v>
      </c>
      <c r="B24" s="25" t="s">
        <v>2</v>
      </c>
      <c r="C24" s="25" t="s">
        <v>3</v>
      </c>
      <c r="D24" s="25" t="s">
        <v>4</v>
      </c>
      <c r="E24" s="20" t="s">
        <v>23</v>
      </c>
      <c r="F24" s="22">
        <f>SUM(F25:F28)</f>
        <v>44652000</v>
      </c>
      <c r="G24" s="22">
        <f>SUM(G25:G28)</f>
        <v>46426000</v>
      </c>
      <c r="H24" s="17"/>
    </row>
    <row r="25" spans="1:8" ht="32.85" customHeight="1" x14ac:dyDescent="0.25">
      <c r="A25" s="26" t="s">
        <v>24</v>
      </c>
      <c r="B25" s="26" t="s">
        <v>10</v>
      </c>
      <c r="C25" s="26" t="s">
        <v>3</v>
      </c>
      <c r="D25" s="26" t="s">
        <v>11</v>
      </c>
      <c r="E25" s="21" t="s">
        <v>25</v>
      </c>
      <c r="F25" s="28">
        <v>22408000</v>
      </c>
      <c r="G25" s="23">
        <v>23304000</v>
      </c>
    </row>
    <row r="26" spans="1:8" ht="36" x14ac:dyDescent="0.25">
      <c r="A26" s="26" t="s">
        <v>26</v>
      </c>
      <c r="B26" s="26" t="s">
        <v>10</v>
      </c>
      <c r="C26" s="26" t="s">
        <v>3</v>
      </c>
      <c r="D26" s="26" t="s">
        <v>11</v>
      </c>
      <c r="E26" s="21" t="s">
        <v>27</v>
      </c>
      <c r="F26" s="28">
        <v>8044000</v>
      </c>
      <c r="G26" s="23">
        <v>8366000</v>
      </c>
    </row>
    <row r="27" spans="1:8" ht="20.25" customHeight="1" x14ac:dyDescent="0.25">
      <c r="A27" s="26" t="s">
        <v>28</v>
      </c>
      <c r="B27" s="26" t="s">
        <v>10</v>
      </c>
      <c r="C27" s="26" t="s">
        <v>3</v>
      </c>
      <c r="D27" s="26" t="s">
        <v>11</v>
      </c>
      <c r="E27" s="21" t="s">
        <v>29</v>
      </c>
      <c r="F27" s="23">
        <v>6133000</v>
      </c>
      <c r="G27" s="23">
        <v>6366000</v>
      </c>
    </row>
    <row r="28" spans="1:8" ht="33.950000000000003" customHeight="1" x14ac:dyDescent="0.25">
      <c r="A28" s="26" t="s">
        <v>30</v>
      </c>
      <c r="B28" s="26" t="s">
        <v>31</v>
      </c>
      <c r="C28" s="26" t="s">
        <v>3</v>
      </c>
      <c r="D28" s="26" t="s">
        <v>11</v>
      </c>
      <c r="E28" s="21" t="s">
        <v>32</v>
      </c>
      <c r="F28" s="23">
        <v>8067000</v>
      </c>
      <c r="G28" s="23">
        <v>8390000</v>
      </c>
    </row>
    <row r="29" spans="1:8" s="16" customFormat="1" ht="14.25" x14ac:dyDescent="0.2">
      <c r="A29" s="25" t="s">
        <v>33</v>
      </c>
      <c r="B29" s="25" t="s">
        <v>2</v>
      </c>
      <c r="C29" s="25" t="s">
        <v>3</v>
      </c>
      <c r="D29" s="25" t="s">
        <v>4</v>
      </c>
      <c r="E29" s="20" t="s">
        <v>34</v>
      </c>
      <c r="F29" s="22">
        <f>SUM(F30:F32)</f>
        <v>35795000</v>
      </c>
      <c r="G29" s="22">
        <f>SUM(G30:G32)</f>
        <v>37227000</v>
      </c>
      <c r="H29" s="17"/>
    </row>
    <row r="30" spans="1:8" ht="43.9" customHeight="1" x14ac:dyDescent="0.25">
      <c r="A30" s="26" t="s">
        <v>35</v>
      </c>
      <c r="B30" s="26" t="s">
        <v>36</v>
      </c>
      <c r="C30" s="26" t="s">
        <v>3</v>
      </c>
      <c r="D30" s="26" t="s">
        <v>11</v>
      </c>
      <c r="E30" s="21" t="s">
        <v>37</v>
      </c>
      <c r="F30" s="28">
        <v>16130000</v>
      </c>
      <c r="G30" s="23">
        <v>16775000</v>
      </c>
    </row>
    <row r="31" spans="1:8" ht="33.4" customHeight="1" x14ac:dyDescent="0.25">
      <c r="A31" s="26" t="s">
        <v>38</v>
      </c>
      <c r="B31" s="26" t="s">
        <v>36</v>
      </c>
      <c r="C31" s="26" t="s">
        <v>3</v>
      </c>
      <c r="D31" s="26" t="s">
        <v>11</v>
      </c>
      <c r="E31" s="21" t="s">
        <v>39</v>
      </c>
      <c r="F31" s="28">
        <v>10391000</v>
      </c>
      <c r="G31" s="23">
        <v>10807000</v>
      </c>
    </row>
    <row r="32" spans="1:8" ht="31.7" customHeight="1" x14ac:dyDescent="0.25">
      <c r="A32" s="26" t="s">
        <v>40</v>
      </c>
      <c r="B32" s="26" t="s">
        <v>36</v>
      </c>
      <c r="C32" s="26" t="s">
        <v>3</v>
      </c>
      <c r="D32" s="26" t="s">
        <v>11</v>
      </c>
      <c r="E32" s="21" t="s">
        <v>41</v>
      </c>
      <c r="F32" s="28">
        <v>9274000</v>
      </c>
      <c r="G32" s="23">
        <v>9645000</v>
      </c>
    </row>
    <row r="33" spans="1:8" s="16" customFormat="1" ht="24" x14ac:dyDescent="0.2">
      <c r="A33" s="25" t="s">
        <v>42</v>
      </c>
      <c r="B33" s="25" t="s">
        <v>2</v>
      </c>
      <c r="C33" s="25" t="s">
        <v>3</v>
      </c>
      <c r="D33" s="25" t="s">
        <v>4</v>
      </c>
      <c r="E33" s="20" t="s">
        <v>43</v>
      </c>
      <c r="F33" s="22">
        <f>F34</f>
        <v>882000</v>
      </c>
      <c r="G33" s="22">
        <f>G34</f>
        <v>917000</v>
      </c>
      <c r="H33" s="17"/>
    </row>
    <row r="34" spans="1:8" ht="24" x14ac:dyDescent="0.25">
      <c r="A34" s="26" t="s">
        <v>44</v>
      </c>
      <c r="B34" s="26" t="s">
        <v>10</v>
      </c>
      <c r="C34" s="26" t="s">
        <v>3</v>
      </c>
      <c r="D34" s="26" t="s">
        <v>11</v>
      </c>
      <c r="E34" s="21" t="s">
        <v>45</v>
      </c>
      <c r="F34" s="23">
        <v>882000</v>
      </c>
      <c r="G34" s="23">
        <v>917000</v>
      </c>
    </row>
    <row r="35" spans="1:8" s="16" customFormat="1" ht="14.25" x14ac:dyDescent="0.2">
      <c r="A35" s="25" t="s">
        <v>46</v>
      </c>
      <c r="B35" s="25" t="s">
        <v>2</v>
      </c>
      <c r="C35" s="25" t="s">
        <v>3</v>
      </c>
      <c r="D35" s="25" t="s">
        <v>4</v>
      </c>
      <c r="E35" s="20" t="s">
        <v>47</v>
      </c>
      <c r="F35" s="22">
        <f>F36+F37</f>
        <v>4723000</v>
      </c>
      <c r="G35" s="22">
        <f>G36+G37</f>
        <v>4912000</v>
      </c>
      <c r="H35" s="17"/>
    </row>
    <row r="36" spans="1:8" ht="45.6" customHeight="1" x14ac:dyDescent="0.25">
      <c r="A36" s="26" t="s">
        <v>48</v>
      </c>
      <c r="B36" s="26" t="s">
        <v>10</v>
      </c>
      <c r="C36" s="26" t="s">
        <v>3</v>
      </c>
      <c r="D36" s="26" t="s">
        <v>11</v>
      </c>
      <c r="E36" s="21" t="s">
        <v>49</v>
      </c>
      <c r="F36" s="23">
        <v>4718000</v>
      </c>
      <c r="G36" s="23">
        <v>4907000</v>
      </c>
    </row>
    <row r="37" spans="1:8" ht="31.7" customHeight="1" x14ac:dyDescent="0.25">
      <c r="A37" s="26" t="s">
        <v>50</v>
      </c>
      <c r="B37" s="26" t="s">
        <v>10</v>
      </c>
      <c r="C37" s="26" t="s">
        <v>3</v>
      </c>
      <c r="D37" s="26" t="s">
        <v>11</v>
      </c>
      <c r="E37" s="21" t="s">
        <v>51</v>
      </c>
      <c r="F37" s="23">
        <v>5000</v>
      </c>
      <c r="G37" s="23">
        <v>5000</v>
      </c>
    </row>
    <row r="38" spans="1:8" s="16" customFormat="1" ht="36" x14ac:dyDescent="0.2">
      <c r="A38" s="25" t="s">
        <v>52</v>
      </c>
      <c r="B38" s="25" t="s">
        <v>2</v>
      </c>
      <c r="C38" s="25" t="s">
        <v>3</v>
      </c>
      <c r="D38" s="25" t="s">
        <v>4</v>
      </c>
      <c r="E38" s="20" t="s">
        <v>53</v>
      </c>
      <c r="F38" s="22">
        <f>SUM(F39:F41)</f>
        <v>19020000</v>
      </c>
      <c r="G38" s="22">
        <f>SUM(G39:G41)</f>
        <v>19020000</v>
      </c>
      <c r="H38" s="17"/>
    </row>
    <row r="39" spans="1:8" ht="66.95" customHeight="1" x14ac:dyDescent="0.25">
      <c r="A39" s="26" t="s">
        <v>55</v>
      </c>
      <c r="B39" s="26" t="s">
        <v>36</v>
      </c>
      <c r="C39" s="26" t="s">
        <v>3</v>
      </c>
      <c r="D39" s="26" t="s">
        <v>54</v>
      </c>
      <c r="E39" s="21" t="s">
        <v>56</v>
      </c>
      <c r="F39" s="23">
        <v>14132000</v>
      </c>
      <c r="G39" s="23">
        <v>14132000</v>
      </c>
    </row>
    <row r="40" spans="1:8" ht="54.2" customHeight="1" x14ac:dyDescent="0.25">
      <c r="A40" s="26" t="s">
        <v>57</v>
      </c>
      <c r="B40" s="26" t="s">
        <v>36</v>
      </c>
      <c r="C40" s="26" t="s">
        <v>3</v>
      </c>
      <c r="D40" s="26" t="s">
        <v>54</v>
      </c>
      <c r="E40" s="21" t="s">
        <v>58</v>
      </c>
      <c r="F40" s="23">
        <v>4871000</v>
      </c>
      <c r="G40" s="23">
        <v>4871000</v>
      </c>
    </row>
    <row r="41" spans="1:8" ht="60" x14ac:dyDescent="0.25">
      <c r="A41" s="26" t="s">
        <v>154</v>
      </c>
      <c r="B41" s="26" t="s">
        <v>36</v>
      </c>
      <c r="C41" s="26" t="s">
        <v>3</v>
      </c>
      <c r="D41" s="26" t="s">
        <v>54</v>
      </c>
      <c r="E41" s="21" t="s">
        <v>155</v>
      </c>
      <c r="F41" s="23">
        <v>17000</v>
      </c>
      <c r="G41" s="23">
        <v>17000</v>
      </c>
    </row>
    <row r="42" spans="1:8" s="16" customFormat="1" ht="24" x14ac:dyDescent="0.2">
      <c r="A42" s="25" t="s">
        <v>59</v>
      </c>
      <c r="B42" s="25" t="s">
        <v>2</v>
      </c>
      <c r="C42" s="25" t="s">
        <v>3</v>
      </c>
      <c r="D42" s="25" t="s">
        <v>4</v>
      </c>
      <c r="E42" s="20" t="s">
        <v>60</v>
      </c>
      <c r="F42" s="22">
        <f>SUM(F43:F47)</f>
        <v>4238000</v>
      </c>
      <c r="G42" s="22">
        <f>SUM(G43:G47)</f>
        <v>4238000</v>
      </c>
      <c r="H42" s="17"/>
    </row>
    <row r="43" spans="1:8" ht="33.4" customHeight="1" x14ac:dyDescent="0.25">
      <c r="A43" s="26" t="s">
        <v>61</v>
      </c>
      <c r="B43" s="26" t="s">
        <v>10</v>
      </c>
      <c r="C43" s="26" t="s">
        <v>3</v>
      </c>
      <c r="D43" s="26" t="s">
        <v>54</v>
      </c>
      <c r="E43" s="21" t="s">
        <v>62</v>
      </c>
      <c r="F43" s="23">
        <v>534000</v>
      </c>
      <c r="G43" s="23">
        <v>534000</v>
      </c>
    </row>
    <row r="44" spans="1:8" ht="26.45" customHeight="1" x14ac:dyDescent="0.25">
      <c r="A44" s="26" t="s">
        <v>63</v>
      </c>
      <c r="B44" s="26" t="s">
        <v>10</v>
      </c>
      <c r="C44" s="26" t="s">
        <v>3</v>
      </c>
      <c r="D44" s="26" t="s">
        <v>54</v>
      </c>
      <c r="E44" s="21" t="s">
        <v>64</v>
      </c>
      <c r="F44" s="23">
        <v>17000</v>
      </c>
      <c r="G44" s="23">
        <v>17000</v>
      </c>
    </row>
    <row r="45" spans="1:8" ht="48.4" customHeight="1" x14ac:dyDescent="0.25">
      <c r="A45" s="26" t="s">
        <v>65</v>
      </c>
      <c r="B45" s="26" t="s">
        <v>10</v>
      </c>
      <c r="C45" s="26" t="s">
        <v>3</v>
      </c>
      <c r="D45" s="26" t="s">
        <v>54</v>
      </c>
      <c r="E45" s="21" t="s">
        <v>66</v>
      </c>
      <c r="F45" s="23">
        <v>2230000</v>
      </c>
      <c r="G45" s="23">
        <v>2230000</v>
      </c>
    </row>
    <row r="46" spans="1:8" ht="25.35" customHeight="1" x14ac:dyDescent="0.25">
      <c r="A46" s="26" t="s">
        <v>67</v>
      </c>
      <c r="B46" s="26" t="s">
        <v>10</v>
      </c>
      <c r="C46" s="26" t="s">
        <v>3</v>
      </c>
      <c r="D46" s="26" t="s">
        <v>54</v>
      </c>
      <c r="E46" s="21" t="s">
        <v>68</v>
      </c>
      <c r="F46" s="23">
        <v>251000</v>
      </c>
      <c r="G46" s="23">
        <v>251000</v>
      </c>
    </row>
    <row r="47" spans="1:8" ht="40.35" customHeight="1" x14ac:dyDescent="0.25">
      <c r="A47" s="26" t="s">
        <v>69</v>
      </c>
      <c r="B47" s="26" t="s">
        <v>10</v>
      </c>
      <c r="C47" s="26" t="s">
        <v>3</v>
      </c>
      <c r="D47" s="26" t="s">
        <v>54</v>
      </c>
      <c r="E47" s="21" t="s">
        <v>70</v>
      </c>
      <c r="F47" s="23">
        <v>1206000</v>
      </c>
      <c r="G47" s="23">
        <v>1206000</v>
      </c>
    </row>
    <row r="48" spans="1:8" s="16" customFormat="1" ht="24" x14ac:dyDescent="0.2">
      <c r="A48" s="25" t="s">
        <v>71</v>
      </c>
      <c r="B48" s="25" t="s">
        <v>2</v>
      </c>
      <c r="C48" s="25" t="s">
        <v>3</v>
      </c>
      <c r="D48" s="25" t="s">
        <v>4</v>
      </c>
      <c r="E48" s="20" t="s">
        <v>72</v>
      </c>
      <c r="F48" s="22">
        <f>F49</f>
        <v>44509000</v>
      </c>
      <c r="G48" s="22">
        <f>G49</f>
        <v>44509000</v>
      </c>
      <c r="H48" s="17"/>
    </row>
    <row r="49" spans="1:8" ht="30" customHeight="1" x14ac:dyDescent="0.25">
      <c r="A49" s="26" t="s">
        <v>73</v>
      </c>
      <c r="B49" s="26" t="s">
        <v>36</v>
      </c>
      <c r="C49" s="26" t="s">
        <v>3</v>
      </c>
      <c r="D49" s="26" t="s">
        <v>74</v>
      </c>
      <c r="E49" s="21" t="s">
        <v>75</v>
      </c>
      <c r="F49" s="23">
        <v>44509000</v>
      </c>
      <c r="G49" s="23">
        <v>44509000</v>
      </c>
    </row>
    <row r="50" spans="1:8" s="16" customFormat="1" ht="24" x14ac:dyDescent="0.2">
      <c r="A50" s="25" t="s">
        <v>76</v>
      </c>
      <c r="B50" s="25" t="s">
        <v>2</v>
      </c>
      <c r="C50" s="25" t="s">
        <v>3</v>
      </c>
      <c r="D50" s="25" t="s">
        <v>4</v>
      </c>
      <c r="E50" s="20" t="s">
        <v>77</v>
      </c>
      <c r="F50" s="22">
        <f>SUM(F51:F52)</f>
        <v>2100000</v>
      </c>
      <c r="G50" s="22">
        <f>SUM(G51:G52)</f>
        <v>2100000</v>
      </c>
      <c r="H50" s="17"/>
    </row>
    <row r="51" spans="1:8" ht="73.7" customHeight="1" x14ac:dyDescent="0.25">
      <c r="A51" s="26" t="s">
        <v>78</v>
      </c>
      <c r="B51" s="26" t="s">
        <v>36</v>
      </c>
      <c r="C51" s="26" t="s">
        <v>3</v>
      </c>
      <c r="D51" s="26" t="s">
        <v>79</v>
      </c>
      <c r="E51" s="21" t="s">
        <v>80</v>
      </c>
      <c r="F51" s="23">
        <v>100000</v>
      </c>
      <c r="G51" s="23">
        <v>100000</v>
      </c>
    </row>
    <row r="52" spans="1:8" ht="43.15" customHeight="1" x14ac:dyDescent="0.25">
      <c r="A52" s="26" t="s">
        <v>81</v>
      </c>
      <c r="B52" s="26" t="s">
        <v>36</v>
      </c>
      <c r="C52" s="26" t="s">
        <v>3</v>
      </c>
      <c r="D52" s="26" t="s">
        <v>82</v>
      </c>
      <c r="E52" s="21" t="s">
        <v>83</v>
      </c>
      <c r="F52" s="23">
        <v>2000000</v>
      </c>
      <c r="G52" s="23">
        <v>2000000</v>
      </c>
    </row>
    <row r="53" spans="1:8" s="16" customFormat="1" ht="14.25" x14ac:dyDescent="0.2">
      <c r="A53" s="25" t="s">
        <v>84</v>
      </c>
      <c r="B53" s="25" t="s">
        <v>2</v>
      </c>
      <c r="C53" s="25" t="s">
        <v>3</v>
      </c>
      <c r="D53" s="25" t="s">
        <v>4</v>
      </c>
      <c r="E53" s="20" t="s">
        <v>85</v>
      </c>
      <c r="F53" s="22">
        <f>SUM(F54:F72)</f>
        <v>2671000</v>
      </c>
      <c r="G53" s="22">
        <f>SUM(G54:G72)</f>
        <v>2778000</v>
      </c>
      <c r="H53" s="17"/>
    </row>
    <row r="54" spans="1:8" ht="68.650000000000006" customHeight="1" x14ac:dyDescent="0.25">
      <c r="A54" s="26" t="s">
        <v>86</v>
      </c>
      <c r="B54" s="26" t="s">
        <v>10</v>
      </c>
      <c r="C54" s="26" t="s">
        <v>3</v>
      </c>
      <c r="D54" s="26" t="s">
        <v>87</v>
      </c>
      <c r="E54" s="21" t="s">
        <v>88</v>
      </c>
      <c r="F54" s="23">
        <v>25000</v>
      </c>
      <c r="G54" s="23">
        <v>27000</v>
      </c>
    </row>
    <row r="55" spans="1:8" ht="78.95" customHeight="1" x14ac:dyDescent="0.25">
      <c r="A55" s="26" t="s">
        <v>89</v>
      </c>
      <c r="B55" s="26" t="s">
        <v>10</v>
      </c>
      <c r="C55" s="26" t="s">
        <v>3</v>
      </c>
      <c r="D55" s="26" t="s">
        <v>87</v>
      </c>
      <c r="E55" s="21" t="s">
        <v>90</v>
      </c>
      <c r="F55" s="23">
        <v>90000</v>
      </c>
      <c r="G55" s="23">
        <v>98000</v>
      </c>
    </row>
    <row r="56" spans="1:8" ht="68.099999999999994" customHeight="1" x14ac:dyDescent="0.25">
      <c r="A56" s="26" t="s">
        <v>91</v>
      </c>
      <c r="B56" s="26" t="s">
        <v>10</v>
      </c>
      <c r="C56" s="26" t="s">
        <v>3</v>
      </c>
      <c r="D56" s="26" t="s">
        <v>87</v>
      </c>
      <c r="E56" s="21" t="s">
        <v>92</v>
      </c>
      <c r="F56" s="23">
        <v>18000</v>
      </c>
      <c r="G56" s="23">
        <v>20000</v>
      </c>
    </row>
    <row r="57" spans="1:8" ht="60" x14ac:dyDescent="0.25">
      <c r="A57" s="26" t="s">
        <v>93</v>
      </c>
      <c r="B57" s="26" t="s">
        <v>10</v>
      </c>
      <c r="C57" s="26" t="s">
        <v>3</v>
      </c>
      <c r="D57" s="26" t="s">
        <v>87</v>
      </c>
      <c r="E57" s="21" t="s">
        <v>94</v>
      </c>
      <c r="F57" s="23">
        <v>6000</v>
      </c>
      <c r="G57" s="23">
        <v>7000</v>
      </c>
    </row>
    <row r="58" spans="1:8" ht="60" x14ac:dyDescent="0.25">
      <c r="A58" s="26" t="s">
        <v>170</v>
      </c>
      <c r="B58" s="26" t="s">
        <v>10</v>
      </c>
      <c r="C58" s="26" t="s">
        <v>3</v>
      </c>
      <c r="D58" s="26" t="s">
        <v>87</v>
      </c>
      <c r="E58" s="30" t="s">
        <v>171</v>
      </c>
      <c r="F58" s="23">
        <v>7000</v>
      </c>
      <c r="G58" s="23">
        <v>8000</v>
      </c>
    </row>
    <row r="59" spans="1:8" ht="60" x14ac:dyDescent="0.25">
      <c r="A59" s="26" t="s">
        <v>95</v>
      </c>
      <c r="B59" s="26" t="s">
        <v>10</v>
      </c>
      <c r="C59" s="26" t="s">
        <v>3</v>
      </c>
      <c r="D59" s="26" t="s">
        <v>87</v>
      </c>
      <c r="E59" s="21" t="s">
        <v>96</v>
      </c>
      <c r="F59" s="23">
        <v>19000</v>
      </c>
      <c r="G59" s="23">
        <v>22000</v>
      </c>
    </row>
    <row r="60" spans="1:8" ht="95.65" customHeight="1" x14ac:dyDescent="0.25">
      <c r="A60" s="26" t="s">
        <v>97</v>
      </c>
      <c r="B60" s="26" t="s">
        <v>10</v>
      </c>
      <c r="C60" s="26" t="s">
        <v>3</v>
      </c>
      <c r="D60" s="26" t="s">
        <v>87</v>
      </c>
      <c r="E60" s="21" t="s">
        <v>98</v>
      </c>
      <c r="F60" s="23">
        <v>5000</v>
      </c>
      <c r="G60" s="23">
        <v>6000</v>
      </c>
    </row>
    <row r="61" spans="1:8" ht="68.099999999999994" customHeight="1" x14ac:dyDescent="0.25">
      <c r="A61" s="26" t="s">
        <v>99</v>
      </c>
      <c r="B61" s="26" t="s">
        <v>10</v>
      </c>
      <c r="C61" s="26" t="s">
        <v>3</v>
      </c>
      <c r="D61" s="26" t="s">
        <v>87</v>
      </c>
      <c r="E61" s="21" t="s">
        <v>100</v>
      </c>
      <c r="F61" s="23">
        <v>11000</v>
      </c>
      <c r="G61" s="23">
        <v>13000</v>
      </c>
    </row>
    <row r="62" spans="1:8" ht="67.349999999999994" customHeight="1" x14ac:dyDescent="0.25">
      <c r="A62" s="26" t="s">
        <v>101</v>
      </c>
      <c r="B62" s="26" t="s">
        <v>10</v>
      </c>
      <c r="C62" s="26" t="s">
        <v>3</v>
      </c>
      <c r="D62" s="26" t="s">
        <v>87</v>
      </c>
      <c r="E62" s="21" t="s">
        <v>102</v>
      </c>
      <c r="F62" s="23">
        <v>70000</v>
      </c>
      <c r="G62" s="23">
        <v>78000</v>
      </c>
    </row>
    <row r="63" spans="1:8" ht="68.099999999999994" customHeight="1" x14ac:dyDescent="0.25">
      <c r="A63" s="26" t="s">
        <v>103</v>
      </c>
      <c r="B63" s="26" t="s">
        <v>10</v>
      </c>
      <c r="C63" s="26" t="s">
        <v>3</v>
      </c>
      <c r="D63" s="26" t="s">
        <v>87</v>
      </c>
      <c r="E63" s="21" t="s">
        <v>104</v>
      </c>
      <c r="F63" s="23">
        <v>336000</v>
      </c>
      <c r="G63" s="23">
        <v>355000</v>
      </c>
    </row>
    <row r="64" spans="1:8" ht="43.15" customHeight="1" x14ac:dyDescent="0.25">
      <c r="A64" s="26" t="s">
        <v>105</v>
      </c>
      <c r="B64" s="26" t="s">
        <v>31</v>
      </c>
      <c r="C64" s="26" t="s">
        <v>3</v>
      </c>
      <c r="D64" s="26" t="s">
        <v>87</v>
      </c>
      <c r="E64" s="21" t="s">
        <v>106</v>
      </c>
      <c r="F64" s="23">
        <v>1000</v>
      </c>
      <c r="G64" s="23">
        <v>1000</v>
      </c>
    </row>
    <row r="65" spans="1:8" ht="60" x14ac:dyDescent="0.25">
      <c r="A65" s="26" t="s">
        <v>107</v>
      </c>
      <c r="B65" s="26" t="s">
        <v>36</v>
      </c>
      <c r="C65" s="26" t="s">
        <v>3</v>
      </c>
      <c r="D65" s="26" t="s">
        <v>87</v>
      </c>
      <c r="E65" s="21" t="s">
        <v>108</v>
      </c>
      <c r="F65" s="23">
        <v>463000</v>
      </c>
      <c r="G65" s="23">
        <v>485000</v>
      </c>
    </row>
    <row r="66" spans="1:8" ht="56.45" customHeight="1" x14ac:dyDescent="0.25">
      <c r="A66" s="26" t="s">
        <v>109</v>
      </c>
      <c r="B66" s="26" t="s">
        <v>36</v>
      </c>
      <c r="C66" s="26" t="s">
        <v>3</v>
      </c>
      <c r="D66" s="26" t="s">
        <v>87</v>
      </c>
      <c r="E66" s="21" t="s">
        <v>110</v>
      </c>
      <c r="F66" s="23">
        <v>570000</v>
      </c>
      <c r="G66" s="23">
        <v>595000</v>
      </c>
    </row>
    <row r="67" spans="1:8" ht="42.6" customHeight="1" x14ac:dyDescent="0.25">
      <c r="A67" s="26" t="s">
        <v>156</v>
      </c>
      <c r="B67" s="26" t="s">
        <v>36</v>
      </c>
      <c r="C67" s="26" t="s">
        <v>3</v>
      </c>
      <c r="D67" s="26" t="s">
        <v>87</v>
      </c>
      <c r="E67" s="21" t="s">
        <v>157</v>
      </c>
      <c r="F67" s="23">
        <v>30000</v>
      </c>
      <c r="G67" s="23">
        <v>32000</v>
      </c>
    </row>
    <row r="68" spans="1:8" ht="57.6" customHeight="1" x14ac:dyDescent="0.25">
      <c r="A68" s="26" t="s">
        <v>111</v>
      </c>
      <c r="B68" s="26" t="s">
        <v>36</v>
      </c>
      <c r="C68" s="26" t="s">
        <v>3</v>
      </c>
      <c r="D68" s="26" t="s">
        <v>87</v>
      </c>
      <c r="E68" s="21" t="s">
        <v>112</v>
      </c>
      <c r="F68" s="23">
        <v>1000</v>
      </c>
      <c r="G68" s="23">
        <v>1000</v>
      </c>
    </row>
    <row r="69" spans="1:8" ht="115.15" customHeight="1" x14ac:dyDescent="0.25">
      <c r="A69" s="26" t="s">
        <v>158</v>
      </c>
      <c r="B69" s="26" t="s">
        <v>36</v>
      </c>
      <c r="C69" s="26" t="s">
        <v>3</v>
      </c>
      <c r="D69" s="26" t="s">
        <v>87</v>
      </c>
      <c r="E69" s="21" t="s">
        <v>159</v>
      </c>
      <c r="F69" s="23">
        <v>43000</v>
      </c>
      <c r="G69" s="23">
        <v>46000</v>
      </c>
    </row>
    <row r="70" spans="1:8" ht="53.85" customHeight="1" x14ac:dyDescent="0.25">
      <c r="A70" s="26" t="s">
        <v>172</v>
      </c>
      <c r="B70" s="26" t="s">
        <v>10</v>
      </c>
      <c r="C70" s="26" t="s">
        <v>3</v>
      </c>
      <c r="D70" s="26" t="s">
        <v>87</v>
      </c>
      <c r="E70" s="30" t="s">
        <v>173</v>
      </c>
      <c r="F70" s="23">
        <v>8000</v>
      </c>
      <c r="G70" s="23">
        <v>9000</v>
      </c>
    </row>
    <row r="71" spans="1:8" ht="79.5" customHeight="1" x14ac:dyDescent="0.25">
      <c r="A71" s="26" t="s">
        <v>113</v>
      </c>
      <c r="B71" s="26" t="s">
        <v>10</v>
      </c>
      <c r="C71" s="26" t="s">
        <v>3</v>
      </c>
      <c r="D71" s="26" t="s">
        <v>87</v>
      </c>
      <c r="E71" s="21" t="s">
        <v>114</v>
      </c>
      <c r="F71" s="23">
        <v>880000</v>
      </c>
      <c r="G71" s="23">
        <v>880000</v>
      </c>
    </row>
    <row r="72" spans="1:8" ht="36" x14ac:dyDescent="0.25">
      <c r="A72" s="26" t="s">
        <v>115</v>
      </c>
      <c r="B72" s="26" t="s">
        <v>10</v>
      </c>
      <c r="C72" s="26" t="s">
        <v>3</v>
      </c>
      <c r="D72" s="26" t="s">
        <v>87</v>
      </c>
      <c r="E72" s="35" t="s">
        <v>218</v>
      </c>
      <c r="F72" s="23">
        <v>88000</v>
      </c>
      <c r="G72" s="23">
        <v>95000</v>
      </c>
    </row>
    <row r="73" spans="1:8" s="16" customFormat="1" ht="14.1" customHeight="1" x14ac:dyDescent="0.2">
      <c r="A73" s="25" t="s">
        <v>116</v>
      </c>
      <c r="B73" s="25" t="s">
        <v>2</v>
      </c>
      <c r="C73" s="25" t="s">
        <v>3</v>
      </c>
      <c r="D73" s="25" t="s">
        <v>4</v>
      </c>
      <c r="E73" s="20" t="s">
        <v>117</v>
      </c>
      <c r="F73" s="22">
        <f>F74+F75+F76</f>
        <v>34800000</v>
      </c>
      <c r="G73" s="22">
        <f>G74+G75+G76</f>
        <v>34800000</v>
      </c>
      <c r="H73" s="17"/>
    </row>
    <row r="74" spans="1:8" s="16" customFormat="1" ht="21.4" hidden="1" customHeight="1" x14ac:dyDescent="0.25">
      <c r="A74" s="31" t="s">
        <v>160</v>
      </c>
      <c r="B74" s="32" t="s">
        <v>36</v>
      </c>
      <c r="C74" s="32" t="s">
        <v>3</v>
      </c>
      <c r="D74" s="32" t="s">
        <v>161</v>
      </c>
      <c r="E74" s="30" t="s">
        <v>162</v>
      </c>
      <c r="F74" s="23">
        <v>27700000</v>
      </c>
      <c r="G74" s="23">
        <v>27700000</v>
      </c>
      <c r="H74" s="17"/>
    </row>
    <row r="75" spans="1:8" ht="23.1" hidden="1" customHeight="1" x14ac:dyDescent="0.25">
      <c r="A75" s="26" t="s">
        <v>118</v>
      </c>
      <c r="B75" s="26" t="s">
        <v>36</v>
      </c>
      <c r="C75" s="26" t="s">
        <v>3</v>
      </c>
      <c r="D75" s="26" t="s">
        <v>119</v>
      </c>
      <c r="E75" s="21" t="s">
        <v>120</v>
      </c>
      <c r="F75" s="23">
        <v>2500000</v>
      </c>
      <c r="G75" s="23">
        <v>2500000</v>
      </c>
    </row>
    <row r="76" spans="1:8" ht="32.85" hidden="1" customHeight="1" x14ac:dyDescent="0.25">
      <c r="A76" s="26" t="s">
        <v>121</v>
      </c>
      <c r="B76" s="26" t="s">
        <v>36</v>
      </c>
      <c r="C76" s="26" t="s">
        <v>3</v>
      </c>
      <c r="D76" s="26" t="s">
        <v>119</v>
      </c>
      <c r="E76" s="21" t="s">
        <v>122</v>
      </c>
      <c r="F76" s="23">
        <v>4600000</v>
      </c>
      <c r="G76" s="23">
        <v>4600000</v>
      </c>
    </row>
    <row r="77" spans="1:8" s="16" customFormat="1" ht="14.25" x14ac:dyDescent="0.2">
      <c r="A77" s="25" t="s">
        <v>123</v>
      </c>
      <c r="B77" s="25" t="s">
        <v>2</v>
      </c>
      <c r="C77" s="25" t="s">
        <v>3</v>
      </c>
      <c r="D77" s="25" t="s">
        <v>4</v>
      </c>
      <c r="E77" s="20" t="s">
        <v>124</v>
      </c>
      <c r="F77" s="22">
        <f>F78</f>
        <v>2216262188.1300001</v>
      </c>
      <c r="G77" s="22">
        <f>G78</f>
        <v>1595549665.05</v>
      </c>
      <c r="H77" s="17"/>
    </row>
    <row r="78" spans="1:8" s="16" customFormat="1" ht="24" x14ac:dyDescent="0.2">
      <c r="A78" s="25" t="s">
        <v>125</v>
      </c>
      <c r="B78" s="25" t="s">
        <v>2</v>
      </c>
      <c r="C78" s="25" t="s">
        <v>3</v>
      </c>
      <c r="D78" s="25" t="s">
        <v>4</v>
      </c>
      <c r="E78" s="20" t="s">
        <v>126</v>
      </c>
      <c r="F78" s="22">
        <f>SUM(F79:F123)</f>
        <v>2216262188.1300001</v>
      </c>
      <c r="G78" s="22">
        <f>SUM(G79:G123)</f>
        <v>1595549665.05</v>
      </c>
      <c r="H78" s="17"/>
    </row>
    <row r="79" spans="1:8" ht="27.2" customHeight="1" x14ac:dyDescent="0.25">
      <c r="A79" s="26" t="s">
        <v>127</v>
      </c>
      <c r="B79" s="26" t="s">
        <v>36</v>
      </c>
      <c r="C79" s="26" t="s">
        <v>3</v>
      </c>
      <c r="D79" s="26" t="s">
        <v>119</v>
      </c>
      <c r="E79" s="40" t="s">
        <v>128</v>
      </c>
      <c r="F79" s="23">
        <v>49379000</v>
      </c>
      <c r="G79" s="23">
        <v>49379000</v>
      </c>
    </row>
    <row r="80" spans="1:8" ht="24" x14ac:dyDescent="0.25">
      <c r="A80" s="26" t="s">
        <v>129</v>
      </c>
      <c r="B80" s="26" t="s">
        <v>36</v>
      </c>
      <c r="C80" s="26" t="s">
        <v>3</v>
      </c>
      <c r="D80" s="26" t="s">
        <v>119</v>
      </c>
      <c r="E80" s="40" t="s">
        <v>130</v>
      </c>
      <c r="F80" s="23">
        <v>2455600</v>
      </c>
      <c r="G80" s="23">
        <v>2455600</v>
      </c>
    </row>
    <row r="81" spans="1:7" ht="38.25" customHeight="1" x14ac:dyDescent="0.25">
      <c r="A81" s="26" t="s">
        <v>175</v>
      </c>
      <c r="B81" s="26" t="s">
        <v>36</v>
      </c>
      <c r="C81" s="26" t="s">
        <v>3</v>
      </c>
      <c r="D81" s="26" t="s">
        <v>119</v>
      </c>
      <c r="E81" s="40" t="s">
        <v>191</v>
      </c>
      <c r="F81" s="33">
        <v>0</v>
      </c>
      <c r="G81" s="33">
        <v>0</v>
      </c>
    </row>
    <row r="82" spans="1:7" ht="36" customHeight="1" x14ac:dyDescent="0.25">
      <c r="A82" s="26" t="s">
        <v>190</v>
      </c>
      <c r="B82" s="26" t="s">
        <v>36</v>
      </c>
      <c r="C82" s="26" t="s">
        <v>3</v>
      </c>
      <c r="D82" s="26" t="s">
        <v>119</v>
      </c>
      <c r="E82" s="40" t="s">
        <v>220</v>
      </c>
      <c r="F82" s="33">
        <v>0</v>
      </c>
      <c r="G82" s="33">
        <v>1694336.07</v>
      </c>
    </row>
    <row r="83" spans="1:7" ht="39.200000000000003" customHeight="1" x14ac:dyDescent="0.25">
      <c r="A83" s="26" t="s">
        <v>203</v>
      </c>
      <c r="B83" s="26" t="s">
        <v>36</v>
      </c>
      <c r="C83" s="26" t="s">
        <v>3</v>
      </c>
      <c r="D83" s="26" t="s">
        <v>119</v>
      </c>
      <c r="E83" s="40" t="s">
        <v>204</v>
      </c>
      <c r="F83" s="33">
        <v>0</v>
      </c>
      <c r="G83" s="33">
        <v>0</v>
      </c>
    </row>
    <row r="84" spans="1:7" ht="52.7" customHeight="1" x14ac:dyDescent="0.25">
      <c r="A84" s="26" t="s">
        <v>196</v>
      </c>
      <c r="B84" s="26" t="s">
        <v>36</v>
      </c>
      <c r="C84" s="26" t="s">
        <v>3</v>
      </c>
      <c r="D84" s="26" t="s">
        <v>119</v>
      </c>
      <c r="E84" s="40" t="s">
        <v>221</v>
      </c>
      <c r="F84" s="33">
        <v>23430028</v>
      </c>
      <c r="G84" s="33">
        <v>21495397</v>
      </c>
    </row>
    <row r="85" spans="1:7" ht="52.7" customHeight="1" x14ac:dyDescent="0.25">
      <c r="A85" s="26" t="s">
        <v>205</v>
      </c>
      <c r="B85" s="26" t="s">
        <v>36</v>
      </c>
      <c r="C85" s="26" t="s">
        <v>3</v>
      </c>
      <c r="D85" s="26" t="s">
        <v>119</v>
      </c>
      <c r="E85" s="40" t="s">
        <v>222</v>
      </c>
      <c r="F85" s="33">
        <v>58653100</v>
      </c>
      <c r="G85" s="33">
        <v>0</v>
      </c>
    </row>
    <row r="86" spans="1:7" ht="31.15" customHeight="1" x14ac:dyDescent="0.25">
      <c r="A86" s="26" t="s">
        <v>202</v>
      </c>
      <c r="B86" s="26" t="s">
        <v>36</v>
      </c>
      <c r="C86" s="26" t="s">
        <v>3</v>
      </c>
      <c r="D86" s="26" t="s">
        <v>119</v>
      </c>
      <c r="E86" s="40" t="s">
        <v>223</v>
      </c>
      <c r="F86" s="33">
        <v>0</v>
      </c>
      <c r="G86" s="33">
        <v>0</v>
      </c>
    </row>
    <row r="87" spans="1:7" ht="29.65" customHeight="1" x14ac:dyDescent="0.25">
      <c r="A87" s="26" t="s">
        <v>201</v>
      </c>
      <c r="B87" s="26" t="s">
        <v>36</v>
      </c>
      <c r="C87" s="26" t="s">
        <v>3</v>
      </c>
      <c r="D87" s="26" t="s">
        <v>119</v>
      </c>
      <c r="E87" s="40" t="s">
        <v>224</v>
      </c>
      <c r="F87" s="33">
        <v>0</v>
      </c>
      <c r="G87" s="33">
        <v>0</v>
      </c>
    </row>
    <row r="88" spans="1:7" ht="52.7" customHeight="1" x14ac:dyDescent="0.25">
      <c r="A88" s="26" t="s">
        <v>197</v>
      </c>
      <c r="B88" s="26" t="s">
        <v>36</v>
      </c>
      <c r="C88" s="26" t="s">
        <v>3</v>
      </c>
      <c r="D88" s="26" t="s">
        <v>119</v>
      </c>
      <c r="E88" s="40" t="s">
        <v>225</v>
      </c>
      <c r="F88" s="33">
        <v>885545.45</v>
      </c>
      <c r="G88" s="33">
        <v>821075.75</v>
      </c>
    </row>
    <row r="89" spans="1:7" ht="30.75" customHeight="1" x14ac:dyDescent="0.25">
      <c r="A89" s="26" t="s">
        <v>206</v>
      </c>
      <c r="B89" s="26" t="s">
        <v>36</v>
      </c>
      <c r="C89" s="26" t="s">
        <v>3</v>
      </c>
      <c r="D89" s="26" t="s">
        <v>119</v>
      </c>
      <c r="E89" s="40" t="s">
        <v>226</v>
      </c>
      <c r="F89" s="33">
        <v>0</v>
      </c>
      <c r="G89" s="33">
        <v>0</v>
      </c>
    </row>
    <row r="90" spans="1:7" ht="25.9" customHeight="1" x14ac:dyDescent="0.25">
      <c r="A90" s="26" t="s">
        <v>200</v>
      </c>
      <c r="B90" s="26" t="s">
        <v>36</v>
      </c>
      <c r="C90" s="26" t="s">
        <v>3</v>
      </c>
      <c r="D90" s="26" t="s">
        <v>119</v>
      </c>
      <c r="E90" s="40" t="s">
        <v>227</v>
      </c>
      <c r="F90" s="33">
        <v>188113.63</v>
      </c>
      <c r="G90" s="33">
        <v>200958.33</v>
      </c>
    </row>
    <row r="91" spans="1:7" ht="31.15" customHeight="1" x14ac:dyDescent="0.25">
      <c r="A91" s="26" t="s">
        <v>198</v>
      </c>
      <c r="B91" s="26" t="s">
        <v>36</v>
      </c>
      <c r="C91" s="26" t="s">
        <v>3</v>
      </c>
      <c r="D91" s="26" t="s">
        <v>119</v>
      </c>
      <c r="E91" s="40" t="s">
        <v>228</v>
      </c>
      <c r="F91" s="33">
        <v>7604196.4400000004</v>
      </c>
      <c r="G91" s="33">
        <v>7301068.5899999999</v>
      </c>
    </row>
    <row r="92" spans="1:7" ht="24" x14ac:dyDescent="0.25">
      <c r="A92" s="26" t="s">
        <v>176</v>
      </c>
      <c r="B92" s="26" t="s">
        <v>36</v>
      </c>
      <c r="C92" s="26" t="s">
        <v>3</v>
      </c>
      <c r="D92" s="26" t="s">
        <v>119</v>
      </c>
      <c r="E92" s="40" t="s">
        <v>177</v>
      </c>
      <c r="F92" s="33">
        <v>0</v>
      </c>
      <c r="G92" s="33">
        <v>0</v>
      </c>
    </row>
    <row r="93" spans="1:7" ht="27.2" customHeight="1" x14ac:dyDescent="0.25">
      <c r="A93" s="26" t="s">
        <v>199</v>
      </c>
      <c r="B93" s="26" t="s">
        <v>36</v>
      </c>
      <c r="C93" s="26" t="s">
        <v>3</v>
      </c>
      <c r="D93" s="26" t="s">
        <v>119</v>
      </c>
      <c r="E93" s="40" t="s">
        <v>229</v>
      </c>
      <c r="F93" s="33">
        <v>126134545.52</v>
      </c>
      <c r="G93" s="33">
        <v>51090340.909999996</v>
      </c>
    </row>
    <row r="94" spans="1:7" ht="39.200000000000003" customHeight="1" x14ac:dyDescent="0.25">
      <c r="A94" s="26" t="s">
        <v>219</v>
      </c>
      <c r="B94" s="26" t="s">
        <v>36</v>
      </c>
      <c r="C94" s="26" t="s">
        <v>3</v>
      </c>
      <c r="D94" s="26" t="s">
        <v>119</v>
      </c>
      <c r="E94" s="40" t="s">
        <v>230</v>
      </c>
      <c r="F94" s="33">
        <v>580334491.59000003</v>
      </c>
      <c r="G94" s="33">
        <v>0</v>
      </c>
    </row>
    <row r="95" spans="1:7" ht="60" x14ac:dyDescent="0.25">
      <c r="A95" s="26" t="s">
        <v>131</v>
      </c>
      <c r="B95" s="26" t="s">
        <v>36</v>
      </c>
      <c r="C95" s="26" t="s">
        <v>178</v>
      </c>
      <c r="D95" s="26" t="s">
        <v>119</v>
      </c>
      <c r="E95" s="41" t="s">
        <v>231</v>
      </c>
      <c r="F95" s="33">
        <v>0</v>
      </c>
      <c r="G95" s="33">
        <v>0</v>
      </c>
    </row>
    <row r="96" spans="1:7" ht="66.95" customHeight="1" x14ac:dyDescent="0.25">
      <c r="A96" s="26" t="s">
        <v>131</v>
      </c>
      <c r="B96" s="26" t="s">
        <v>36</v>
      </c>
      <c r="C96" s="26" t="s">
        <v>179</v>
      </c>
      <c r="D96" s="26" t="s">
        <v>119</v>
      </c>
      <c r="E96" s="40" t="s">
        <v>192</v>
      </c>
      <c r="F96" s="33">
        <v>5420000</v>
      </c>
      <c r="G96" s="33">
        <v>5804000</v>
      </c>
    </row>
    <row r="97" spans="1:7" ht="48" x14ac:dyDescent="0.25">
      <c r="A97" s="26" t="s">
        <v>131</v>
      </c>
      <c r="B97" s="26" t="s">
        <v>36</v>
      </c>
      <c r="C97" s="26" t="s">
        <v>132</v>
      </c>
      <c r="D97" s="26" t="s">
        <v>119</v>
      </c>
      <c r="E97" s="40" t="s">
        <v>193</v>
      </c>
      <c r="F97" s="33">
        <v>5535059</v>
      </c>
      <c r="G97" s="33">
        <v>5535059</v>
      </c>
    </row>
    <row r="98" spans="1:7" ht="88.5" customHeight="1" x14ac:dyDescent="0.25">
      <c r="A98" s="26" t="s">
        <v>131</v>
      </c>
      <c r="B98" s="26" t="s">
        <v>36</v>
      </c>
      <c r="C98" s="26" t="s">
        <v>133</v>
      </c>
      <c r="D98" s="26" t="s">
        <v>119</v>
      </c>
      <c r="E98" s="40" t="s">
        <v>232</v>
      </c>
      <c r="F98" s="33">
        <v>441132.12</v>
      </c>
      <c r="G98" s="33">
        <v>441132.12</v>
      </c>
    </row>
    <row r="99" spans="1:7" ht="40.35" customHeight="1" x14ac:dyDescent="0.25">
      <c r="A99" s="26" t="s">
        <v>131</v>
      </c>
      <c r="B99" s="26" t="s">
        <v>36</v>
      </c>
      <c r="C99" s="26" t="s">
        <v>180</v>
      </c>
      <c r="D99" s="26" t="s">
        <v>119</v>
      </c>
      <c r="E99" s="40" t="s">
        <v>233</v>
      </c>
      <c r="F99" s="33">
        <v>1877161.63</v>
      </c>
      <c r="G99" s="33">
        <v>2775578.95</v>
      </c>
    </row>
    <row r="100" spans="1:7" ht="78.95" customHeight="1" x14ac:dyDescent="0.25">
      <c r="A100" s="26" t="s">
        <v>131</v>
      </c>
      <c r="B100" s="26" t="s">
        <v>36</v>
      </c>
      <c r="C100" s="26" t="s">
        <v>150</v>
      </c>
      <c r="D100" s="26" t="s">
        <v>119</v>
      </c>
      <c r="E100" s="40" t="s">
        <v>194</v>
      </c>
      <c r="F100" s="33">
        <v>31276110</v>
      </c>
      <c r="G100" s="33">
        <v>31572760</v>
      </c>
    </row>
    <row r="101" spans="1:7" ht="36" x14ac:dyDescent="0.25">
      <c r="A101" s="26" t="s">
        <v>131</v>
      </c>
      <c r="B101" s="26" t="s">
        <v>36</v>
      </c>
      <c r="C101" s="26" t="s">
        <v>181</v>
      </c>
      <c r="D101" s="26" t="s">
        <v>119</v>
      </c>
      <c r="E101" s="40" t="s">
        <v>195</v>
      </c>
      <c r="F101" s="33">
        <v>5298679.3899999997</v>
      </c>
      <c r="G101" s="33">
        <v>5104814.0199999996</v>
      </c>
    </row>
    <row r="102" spans="1:7" ht="48" x14ac:dyDescent="0.25">
      <c r="A102" s="26" t="s">
        <v>131</v>
      </c>
      <c r="B102" s="26" t="s">
        <v>36</v>
      </c>
      <c r="C102" s="26" t="s">
        <v>151</v>
      </c>
      <c r="D102" s="26" t="s">
        <v>119</v>
      </c>
      <c r="E102" s="40" t="s">
        <v>234</v>
      </c>
      <c r="F102" s="33">
        <v>6261595.3399999999</v>
      </c>
      <c r="G102" s="33">
        <v>5968225.8099999996</v>
      </c>
    </row>
    <row r="103" spans="1:7" ht="70.7" customHeight="1" x14ac:dyDescent="0.25">
      <c r="A103" s="26" t="s">
        <v>131</v>
      </c>
      <c r="B103" s="26" t="s">
        <v>36</v>
      </c>
      <c r="C103" s="26" t="s">
        <v>189</v>
      </c>
      <c r="D103" s="26" t="s">
        <v>119</v>
      </c>
      <c r="E103" s="40" t="s">
        <v>235</v>
      </c>
      <c r="F103" s="33">
        <v>6900000</v>
      </c>
      <c r="G103" s="33">
        <v>4140000</v>
      </c>
    </row>
    <row r="104" spans="1:7" ht="72" x14ac:dyDescent="0.25">
      <c r="A104" s="26" t="s">
        <v>131</v>
      </c>
      <c r="B104" s="26" t="s">
        <v>36</v>
      </c>
      <c r="C104" s="26" t="s">
        <v>182</v>
      </c>
      <c r="D104" s="26" t="s">
        <v>119</v>
      </c>
      <c r="E104" s="40" t="s">
        <v>183</v>
      </c>
      <c r="F104" s="33">
        <v>331740627.95999998</v>
      </c>
      <c r="G104" s="33">
        <v>359559044.31999999</v>
      </c>
    </row>
    <row r="105" spans="1:7" ht="99" customHeight="1" x14ac:dyDescent="0.25">
      <c r="A105" s="26" t="s">
        <v>134</v>
      </c>
      <c r="B105" s="26" t="s">
        <v>36</v>
      </c>
      <c r="C105" s="26" t="s">
        <v>135</v>
      </c>
      <c r="D105" s="26" t="s">
        <v>119</v>
      </c>
      <c r="E105" s="40" t="s">
        <v>236</v>
      </c>
      <c r="F105" s="23">
        <v>471257217.55000001</v>
      </c>
      <c r="G105" s="23">
        <v>509382039.94999999</v>
      </c>
    </row>
    <row r="106" spans="1:7" ht="99" customHeight="1" x14ac:dyDescent="0.25">
      <c r="A106" s="26" t="s">
        <v>134</v>
      </c>
      <c r="B106" s="26" t="s">
        <v>36</v>
      </c>
      <c r="C106" s="26" t="s">
        <v>184</v>
      </c>
      <c r="D106" s="26" t="s">
        <v>119</v>
      </c>
      <c r="E106" s="40" t="s">
        <v>237</v>
      </c>
      <c r="F106" s="23">
        <v>0</v>
      </c>
      <c r="G106" s="23">
        <v>0</v>
      </c>
    </row>
    <row r="107" spans="1:7" ht="73.5" customHeight="1" x14ac:dyDescent="0.25">
      <c r="A107" s="26" t="s">
        <v>134</v>
      </c>
      <c r="B107" s="26" t="s">
        <v>36</v>
      </c>
      <c r="C107" s="26" t="s">
        <v>136</v>
      </c>
      <c r="D107" s="26" t="s">
        <v>119</v>
      </c>
      <c r="E107" s="40" t="s">
        <v>238</v>
      </c>
      <c r="F107" s="23">
        <v>347105064.39999998</v>
      </c>
      <c r="G107" s="23">
        <v>376946234.5</v>
      </c>
    </row>
    <row r="108" spans="1:7" ht="79.5" customHeight="1" x14ac:dyDescent="0.25">
      <c r="A108" s="26" t="s">
        <v>134</v>
      </c>
      <c r="B108" s="26" t="s">
        <v>36</v>
      </c>
      <c r="C108" s="26" t="s">
        <v>137</v>
      </c>
      <c r="D108" s="26" t="s">
        <v>119</v>
      </c>
      <c r="E108" s="40" t="s">
        <v>239</v>
      </c>
      <c r="F108" s="23">
        <v>11527110</v>
      </c>
      <c r="G108" s="23">
        <v>11527110</v>
      </c>
    </row>
    <row r="109" spans="1:7" ht="60" x14ac:dyDescent="0.25">
      <c r="A109" s="26" t="s">
        <v>134</v>
      </c>
      <c r="B109" s="26" t="s">
        <v>36</v>
      </c>
      <c r="C109" s="26" t="s">
        <v>138</v>
      </c>
      <c r="D109" s="26" t="s">
        <v>119</v>
      </c>
      <c r="E109" s="40" t="s">
        <v>240</v>
      </c>
      <c r="F109" s="23">
        <v>1660200</v>
      </c>
      <c r="G109" s="23">
        <v>1660200</v>
      </c>
    </row>
    <row r="110" spans="1:7" ht="60.6" customHeight="1" x14ac:dyDescent="0.25">
      <c r="A110" s="26" t="s">
        <v>134</v>
      </c>
      <c r="B110" s="26" t="s">
        <v>36</v>
      </c>
      <c r="C110" s="26" t="s">
        <v>139</v>
      </c>
      <c r="D110" s="26" t="s">
        <v>119</v>
      </c>
      <c r="E110" s="40" t="s">
        <v>241</v>
      </c>
      <c r="F110" s="23">
        <v>1924935.73</v>
      </c>
      <c r="G110" s="23">
        <v>1929110.39</v>
      </c>
    </row>
    <row r="111" spans="1:7" ht="146.25" customHeight="1" x14ac:dyDescent="0.25">
      <c r="A111" s="26" t="s">
        <v>134</v>
      </c>
      <c r="B111" s="26" t="s">
        <v>36</v>
      </c>
      <c r="C111" s="26" t="s">
        <v>140</v>
      </c>
      <c r="D111" s="26" t="s">
        <v>119</v>
      </c>
      <c r="E111" s="40" t="s">
        <v>242</v>
      </c>
      <c r="F111" s="23">
        <v>192950.09</v>
      </c>
      <c r="G111" s="23">
        <v>192950.09</v>
      </c>
    </row>
    <row r="112" spans="1:7" ht="60" x14ac:dyDescent="0.25">
      <c r="A112" s="26" t="s">
        <v>134</v>
      </c>
      <c r="B112" s="26" t="s">
        <v>36</v>
      </c>
      <c r="C112" s="26" t="s">
        <v>185</v>
      </c>
      <c r="D112" s="26" t="s">
        <v>119</v>
      </c>
      <c r="E112" s="40" t="s">
        <v>243</v>
      </c>
      <c r="F112" s="23">
        <v>10000</v>
      </c>
      <c r="G112" s="23">
        <v>10000</v>
      </c>
    </row>
    <row r="113" spans="1:8" ht="120" x14ac:dyDescent="0.25">
      <c r="A113" s="26" t="s">
        <v>134</v>
      </c>
      <c r="B113" s="26" t="s">
        <v>36</v>
      </c>
      <c r="C113" s="26" t="s">
        <v>141</v>
      </c>
      <c r="D113" s="26" t="s">
        <v>119</v>
      </c>
      <c r="E113" s="40" t="s">
        <v>244</v>
      </c>
      <c r="F113" s="23">
        <v>516132</v>
      </c>
      <c r="G113" s="23">
        <v>516132</v>
      </c>
    </row>
    <row r="114" spans="1:8" ht="123.95" customHeight="1" x14ac:dyDescent="0.25">
      <c r="A114" s="26" t="s">
        <v>134</v>
      </c>
      <c r="B114" s="26" t="s">
        <v>36</v>
      </c>
      <c r="C114" s="26" t="s">
        <v>142</v>
      </c>
      <c r="D114" s="26" t="s">
        <v>119</v>
      </c>
      <c r="E114" s="40" t="s">
        <v>245</v>
      </c>
      <c r="F114" s="23">
        <v>49276.5</v>
      </c>
      <c r="G114" s="23">
        <v>49276.5</v>
      </c>
    </row>
    <row r="115" spans="1:8" ht="78.95" customHeight="1" x14ac:dyDescent="0.25">
      <c r="A115" s="26" t="s">
        <v>134</v>
      </c>
      <c r="B115" s="26" t="s">
        <v>36</v>
      </c>
      <c r="C115" s="26" t="s">
        <v>186</v>
      </c>
      <c r="D115" s="26" t="s">
        <v>119</v>
      </c>
      <c r="E115" s="40" t="s">
        <v>246</v>
      </c>
      <c r="F115" s="23">
        <v>677098.64</v>
      </c>
      <c r="G115" s="23">
        <v>677098.64</v>
      </c>
    </row>
    <row r="116" spans="1:8" ht="105.95" customHeight="1" x14ac:dyDescent="0.25">
      <c r="A116" s="26" t="s">
        <v>134</v>
      </c>
      <c r="B116" s="26" t="s">
        <v>36</v>
      </c>
      <c r="C116" s="26" t="s">
        <v>143</v>
      </c>
      <c r="D116" s="26" t="s">
        <v>119</v>
      </c>
      <c r="E116" s="40" t="s">
        <v>247</v>
      </c>
      <c r="F116" s="23">
        <v>1457200</v>
      </c>
      <c r="G116" s="23">
        <v>1457200</v>
      </c>
    </row>
    <row r="117" spans="1:8" ht="48" x14ac:dyDescent="0.25">
      <c r="A117" s="26" t="s">
        <v>187</v>
      </c>
      <c r="B117" s="26" t="s">
        <v>36</v>
      </c>
      <c r="C117" s="26" t="s">
        <v>3</v>
      </c>
      <c r="D117" s="26" t="s">
        <v>119</v>
      </c>
      <c r="E117" s="40" t="s">
        <v>188</v>
      </c>
      <c r="F117" s="23">
        <v>1800000</v>
      </c>
      <c r="G117" s="23">
        <v>1900000</v>
      </c>
    </row>
    <row r="118" spans="1:8" ht="48" x14ac:dyDescent="0.25">
      <c r="A118" s="26" t="s">
        <v>144</v>
      </c>
      <c r="B118" s="26" t="s">
        <v>36</v>
      </c>
      <c r="C118" s="26" t="s">
        <v>3</v>
      </c>
      <c r="D118" s="26" t="s">
        <v>119</v>
      </c>
      <c r="E118" s="40" t="s">
        <v>248</v>
      </c>
      <c r="F118" s="23">
        <v>152900</v>
      </c>
      <c r="G118" s="23">
        <v>23900</v>
      </c>
    </row>
    <row r="119" spans="1:8" ht="28.9" customHeight="1" x14ac:dyDescent="0.25">
      <c r="A119" s="26" t="s">
        <v>207</v>
      </c>
      <c r="B119" s="26" t="s">
        <v>36</v>
      </c>
      <c r="C119" s="26" t="s">
        <v>3</v>
      </c>
      <c r="D119" s="26" t="s">
        <v>119</v>
      </c>
      <c r="E119" s="40" t="s">
        <v>249</v>
      </c>
      <c r="F119" s="23">
        <v>3326400</v>
      </c>
      <c r="G119" s="23">
        <v>3426192</v>
      </c>
    </row>
    <row r="120" spans="1:8" ht="114.6" customHeight="1" x14ac:dyDescent="0.25">
      <c r="A120" s="26" t="s">
        <v>210</v>
      </c>
      <c r="B120" s="26" t="s">
        <v>36</v>
      </c>
      <c r="C120" s="26" t="s">
        <v>3</v>
      </c>
      <c r="D120" s="26" t="s">
        <v>119</v>
      </c>
      <c r="E120" s="40" t="s">
        <v>250</v>
      </c>
      <c r="F120" s="33">
        <v>1796760</v>
      </c>
      <c r="G120" s="33">
        <v>1796760</v>
      </c>
    </row>
    <row r="121" spans="1:8" ht="61.5" customHeight="1" x14ac:dyDescent="0.25">
      <c r="A121" s="26" t="s">
        <v>209</v>
      </c>
      <c r="B121" s="26" t="s">
        <v>36</v>
      </c>
      <c r="C121" s="26" t="s">
        <v>3</v>
      </c>
      <c r="D121" s="26" t="s">
        <v>119</v>
      </c>
      <c r="E121" s="40" t="s">
        <v>251</v>
      </c>
      <c r="F121" s="33">
        <v>4369368</v>
      </c>
      <c r="G121" s="33">
        <v>4448405</v>
      </c>
    </row>
    <row r="122" spans="1:8" ht="50.25" customHeight="1" x14ac:dyDescent="0.25">
      <c r="A122" s="26" t="s">
        <v>208</v>
      </c>
      <c r="B122" s="26" t="s">
        <v>36</v>
      </c>
      <c r="C122" s="26" t="s">
        <v>3</v>
      </c>
      <c r="D122" s="26" t="s">
        <v>119</v>
      </c>
      <c r="E122" s="40" t="s">
        <v>252</v>
      </c>
      <c r="F122" s="33">
        <v>61988220</v>
      </c>
      <c r="G122" s="33">
        <v>61988220</v>
      </c>
    </row>
    <row r="123" spans="1:8" ht="24" x14ac:dyDescent="0.25">
      <c r="A123" s="26" t="s">
        <v>152</v>
      </c>
      <c r="B123" s="26" t="s">
        <v>36</v>
      </c>
      <c r="C123" s="26" t="s">
        <v>3</v>
      </c>
      <c r="D123" s="26" t="s">
        <v>119</v>
      </c>
      <c r="E123" s="40" t="s">
        <v>253</v>
      </c>
      <c r="F123" s="23">
        <v>62636369.149999999</v>
      </c>
      <c r="G123" s="23">
        <v>62280445.109999999</v>
      </c>
    </row>
    <row r="124" spans="1:8" ht="15.75" x14ac:dyDescent="0.25">
      <c r="A124" s="42"/>
      <c r="B124" s="42"/>
      <c r="C124" s="42"/>
      <c r="D124" s="42"/>
      <c r="E124" s="18" t="s">
        <v>145</v>
      </c>
      <c r="F124" s="24">
        <f>F10+F77</f>
        <v>3368485188.1300001</v>
      </c>
      <c r="G124" s="24">
        <f>G10+G77</f>
        <v>2832472665.0500002</v>
      </c>
      <c r="H124" s="19"/>
    </row>
    <row r="125" spans="1:8" ht="15.75" x14ac:dyDescent="0.25">
      <c r="A125" s="60"/>
      <c r="B125" s="59"/>
      <c r="C125" s="59"/>
      <c r="D125" s="59"/>
      <c r="E125" s="46" t="s">
        <v>146</v>
      </c>
      <c r="F125" s="47">
        <f>F126-F124</f>
        <v>3145400</v>
      </c>
      <c r="G125" s="47">
        <f>G126-G124</f>
        <v>2116400</v>
      </c>
      <c r="H125" s="19"/>
    </row>
    <row r="126" spans="1:8" ht="15.75" x14ac:dyDescent="0.25">
      <c r="A126" s="61"/>
      <c r="B126" s="62"/>
      <c r="C126" s="62"/>
      <c r="D126" s="62"/>
      <c r="E126" s="63" t="s">
        <v>147</v>
      </c>
      <c r="F126" s="48">
        <v>3371630588.1300001</v>
      </c>
      <c r="G126" s="48">
        <v>2834589065.0500002</v>
      </c>
      <c r="H126" s="19"/>
    </row>
    <row r="127" spans="1:8" ht="15.75" x14ac:dyDescent="0.25">
      <c r="A127" s="49"/>
      <c r="B127" s="49"/>
      <c r="C127" s="49"/>
      <c r="D127" s="49"/>
      <c r="E127" s="50"/>
      <c r="F127" s="51"/>
      <c r="G127" s="51"/>
      <c r="H127" s="19"/>
    </row>
    <row r="128" spans="1:8" ht="15.75" x14ac:dyDescent="0.25">
      <c r="A128" s="55" t="s">
        <v>257</v>
      </c>
      <c r="B128" s="55"/>
      <c r="C128" s="55"/>
      <c r="D128" s="55"/>
      <c r="E128" s="55"/>
      <c r="F128" s="55"/>
      <c r="G128" s="55"/>
      <c r="H128" s="19"/>
    </row>
    <row r="129" spans="1:8" ht="15.75" x14ac:dyDescent="0.25">
      <c r="A129" s="56"/>
      <c r="B129" s="56"/>
      <c r="C129" s="56"/>
      <c r="D129" s="56"/>
      <c r="E129" s="57"/>
      <c r="F129" s="58"/>
      <c r="G129" s="58"/>
      <c r="H129" s="19"/>
    </row>
    <row r="130" spans="1:8" ht="15.75" x14ac:dyDescent="0.25">
      <c r="A130" s="56"/>
      <c r="B130" s="56"/>
      <c r="C130" s="56"/>
      <c r="D130" s="56"/>
      <c r="E130" s="57"/>
      <c r="F130" s="58"/>
      <c r="G130" s="58"/>
      <c r="H130" s="19"/>
    </row>
    <row r="131" spans="1:8" ht="15.75" x14ac:dyDescent="0.25">
      <c r="A131" s="55" t="s">
        <v>258</v>
      </c>
      <c r="B131" s="55"/>
      <c r="C131" s="55"/>
      <c r="D131" s="55"/>
      <c r="E131" s="55"/>
      <c r="F131" s="55"/>
      <c r="G131" s="55"/>
      <c r="H131" s="19"/>
    </row>
    <row r="132" spans="1:8" ht="15.75" x14ac:dyDescent="0.25">
      <c r="A132" s="52"/>
      <c r="B132" s="52"/>
      <c r="C132" s="52"/>
      <c r="D132" s="52"/>
      <c r="E132" s="53"/>
      <c r="F132" s="54"/>
      <c r="G132" s="54"/>
      <c r="H132" s="19"/>
    </row>
  </sheetData>
  <mergeCells count="9">
    <mergeCell ref="A125:D125"/>
    <mergeCell ref="A132:D132"/>
    <mergeCell ref="E3:G3"/>
    <mergeCell ref="E4:G4"/>
    <mergeCell ref="A7:G7"/>
    <mergeCell ref="A9:D9"/>
    <mergeCell ref="A124:D124"/>
    <mergeCell ref="A128:G128"/>
    <mergeCell ref="A131:G131"/>
  </mergeCells>
  <pageMargins left="0.86" right="0.74803149606299213" top="0.61" bottom="0.37" header="0.51181102362204722" footer="0.38"/>
  <pageSetup paperSize="9" scale="78" fitToHeight="0" orientation="portrait" r:id="rId1"/>
  <headerFooter alignWithMargins="0"/>
  <rowBreaks count="3" manualBreakCount="3">
    <brk id="15" max="7" man="1"/>
    <brk id="22" max="7" man="1"/>
    <brk id="45"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2025-01-10T09:50:24Z</cp:lastPrinted>
  <dcterms:created xsi:type="dcterms:W3CDTF">2022-11-10T04:01:35Z</dcterms:created>
  <dcterms:modified xsi:type="dcterms:W3CDTF">2025-01-10T09:51:39Z</dcterms:modified>
</cp:coreProperties>
</file>