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75" windowWidth="13950" windowHeight="3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E24" i="1"/>
  <c r="F24" i="1"/>
  <c r="G24" i="1"/>
  <c r="G49" i="1" l="1"/>
  <c r="F49" i="1"/>
  <c r="E49" i="1"/>
  <c r="D49" i="1"/>
  <c r="C49" i="1"/>
  <c r="G47" i="1"/>
  <c r="F47" i="1"/>
  <c r="E47" i="1"/>
  <c r="D47" i="1"/>
  <c r="C47" i="1"/>
  <c r="G44" i="1"/>
  <c r="F44" i="1"/>
  <c r="E44" i="1"/>
  <c r="D44" i="1"/>
  <c r="C44" i="1"/>
  <c r="G40" i="1"/>
  <c r="F40" i="1"/>
  <c r="E40" i="1"/>
  <c r="D40" i="1"/>
  <c r="C40" i="1"/>
  <c r="G37" i="1"/>
  <c r="F37" i="1"/>
  <c r="E37" i="1"/>
  <c r="D37" i="1"/>
  <c r="C37" i="1"/>
  <c r="G31" i="1"/>
  <c r="F31" i="1"/>
  <c r="E31" i="1"/>
  <c r="D31" i="1"/>
  <c r="C31" i="1"/>
  <c r="G29" i="1"/>
  <c r="F29" i="1"/>
  <c r="E29" i="1"/>
  <c r="D29" i="1"/>
  <c r="C29" i="1"/>
  <c r="C24" i="1"/>
  <c r="G19" i="1"/>
  <c r="F19" i="1"/>
  <c r="E19" i="1"/>
  <c r="D19" i="1"/>
  <c r="C19" i="1"/>
  <c r="G15" i="1"/>
  <c r="F15" i="1"/>
  <c r="E15" i="1"/>
  <c r="D15" i="1"/>
  <c r="C15" i="1"/>
  <c r="G13" i="1"/>
  <c r="F13" i="1"/>
  <c r="E13" i="1"/>
  <c r="D13" i="1"/>
  <c r="C13" i="1"/>
  <c r="G5" i="1"/>
  <c r="F5" i="1"/>
  <c r="E5" i="1"/>
  <c r="D5" i="1"/>
  <c r="C5" i="1"/>
  <c r="E52" i="1" l="1"/>
  <c r="G52" i="1"/>
  <c r="F52" i="1"/>
  <c r="D52" i="1"/>
  <c r="C52" i="1"/>
</calcChain>
</file>

<file path=xl/sharedStrings.xml><?xml version="1.0" encoding="utf-8"?>
<sst xmlns="http://schemas.openxmlformats.org/spreadsheetml/2006/main" count="95" uniqueCount="95">
  <si>
    <t>Наименование показателя</t>
  </si>
  <si>
    <t>Подраздел</t>
  </si>
  <si>
    <t>2025 год (проект решения)</t>
  </si>
  <si>
    <t>2026 год (проект решения)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</si>
  <si>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</si>
  <si>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</si>
  <si>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</si>
  <si>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</si>
  <si>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</si>
  <si>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</si>
  <si>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</si>
  <si>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</si>
  <si>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</si>
  <si>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</si>
  <si>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</si>
  <si>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</si>
  <si>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</si>
  <si>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</si>
  <si>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</si>
  <si>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</si>
  <si>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</si>
  <si>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</si>
  <si>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</si>
  <si>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</si>
  <si>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</si>
  <si>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</si>
  <si>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</si>
  <si>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</si>
  <si>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</si>
  <si>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</si>
  <si>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</si>
  <si>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</si>
  <si>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</si>
  <si>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</si>
  <si>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</si>
  <si>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</si>
  <si>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</si>
  <si>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</si>
  <si>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</si>
  <si>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</si>
  <si>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</si>
  <si>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</si>
  <si>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</si>
  <si>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</si>
  <si>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</si>
  <si>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</si>
  <si>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</si>
  <si>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</si>
  <si>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</si>
  <si>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0100</t>
  </si>
  <si>
    <t>0102</t>
  </si>
  <si>
    <t>0103</t>
  </si>
  <si>
    <t>0104</t>
  </si>
  <si>
    <t>0105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</si>
  <si>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</si>
  <si>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</si>
  <si>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</si>
  <si>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</si>
  <si>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</si>
  <si>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</si>
  <si>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</si>
  <si>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</si>
  <si>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</si>
  <si>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</si>
  <si>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</si>
  <si>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</si>
  <si>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</si>
  <si>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</si>
  <si>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</si>
  <si>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</si>
  <si>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</si>
  <si>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</si>
  <si>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</si>
  <si>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</si>
  <si>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</si>
  <si>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</si>
  <si>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</si>
  <si>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</si>
  <si>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</si>
  <si>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</si>
  <si>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</si>
  <si>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</si>
  <si>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</si>
  <si>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</si>
  <si>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ВСЕГО РАСХОДОВ:</t>
  </si>
  <si>
    <t xml:space="preserve">Начальник Управления финансов 
Администрации муниципального
образования «Муниципального округа                  Увинский район Удмуртской республики»                                      
</t>
  </si>
  <si>
    <t>В.А.Субботина</t>
  </si>
  <si>
    <t>Обслуживание государственного (муниципального) внутреннего долга</t>
  </si>
  <si>
    <t>1301</t>
  </si>
  <si>
    <t>Руб.</t>
  </si>
  <si>
    <t>Условно-утвержденные расходы</t>
  </si>
  <si>
    <t>Расходы бюджета муниципального образования «Муниципальный округ Увинский район Удмуртской Республики» по разделам (подразделам) бюджетной классификации 2023-2027 годы</t>
  </si>
  <si>
    <t xml:space="preserve">2023 год
(факт)
</t>
  </si>
  <si>
    <t>2024 год (оценка)</t>
  </si>
  <si>
    <t>2027 год (проект решения)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</si>
</sst>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0" xfId="0" applyFont="1"/>
    <xf numFmtId="4" fontId="9" fillId="0" borderId="1" xfId="0" applyNumberFormat="1" applyFont="1" applyBorder="1" applyAlignment="1">
      <alignment vertical="center"/>
    </xf>
    <xf numFmtId="4" fontId="10" fillId="0" borderId="2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4" fontId="6" fillId="2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topLeftCell="A22" zoomScale="110" zoomScaleNormal="110" workbookViewId="0">
      <selection activeCell="E49" sqref="E49"/>
    </sheetView>
  </sheetViews>
  <sheetFormatPr defaultRowHeight="15" x14ac:dyDescent="0.25"/>
  <cols>
    <col min="1" max="1" width="30.5703125" customWidth="1"/>
    <col min="2" max="2" width="7.85546875" customWidth="1"/>
    <col min="3" max="3" width="16.140625" customWidth="1"/>
    <col min="4" max="4" width="16.7109375" customWidth="1"/>
    <col min="5" max="5" width="16.85546875" customWidth="1"/>
    <col min="6" max="6" width="17.28515625" customWidth="1"/>
    <col min="7" max="7" width="15.42578125" customWidth="1"/>
    <col min="8" max="8" width="10.5703125" customWidth="1"/>
  </cols>
  <sheetData>
    <row r="1" spans="1:7" x14ac:dyDescent="0.25">
      <c r="A1" s="29" t="s">
        <v>91</v>
      </c>
      <c r="B1" s="29"/>
      <c r="C1" s="29"/>
      <c r="D1" s="29"/>
      <c r="E1" s="29"/>
      <c r="F1" s="29"/>
      <c r="G1" s="29"/>
    </row>
    <row r="2" spans="1:7" ht="41.85" customHeight="1" x14ac:dyDescent="0.25">
      <c r="A2" s="29"/>
      <c r="B2" s="29"/>
      <c r="C2" s="29"/>
      <c r="D2" s="29"/>
      <c r="E2" s="29"/>
      <c r="F2" s="29"/>
      <c r="G2" s="29"/>
    </row>
    <row r="3" spans="1:7" ht="22.7" customHeight="1" x14ac:dyDescent="0.25">
      <c r="A3" s="1"/>
      <c r="B3" s="1"/>
      <c r="C3" s="1"/>
      <c r="D3" s="1"/>
      <c r="E3" s="1"/>
      <c r="F3" s="1"/>
      <c r="G3" s="1" t="s">
        <v>89</v>
      </c>
    </row>
    <row r="4" spans="1:7" ht="47.25" x14ac:dyDescent="0.25">
      <c r="A4" s="2" t="s">
        <v>0</v>
      </c>
      <c r="B4" s="3" t="s">
        <v>1</v>
      </c>
      <c r="C4" s="28" t="s">
        <v>92</v>
      </c>
      <c r="D4" s="3" t="s">
        <v>93</v>
      </c>
      <c r="E4" s="3" t="s">
        <v>2</v>
      </c>
      <c r="F4" s="3" t="s">
        <v>3</v>
      </c>
      <c r="G4" s="3" t="s">
        <v>94</v>
      </c>
    </row>
    <row r="5" spans="1:7" ht="31.5" x14ac:dyDescent="0.25">
      <c r="A5" s="8" t="s">
        <v>4</v>
      </c>
      <c r="B5" s="6" t="s">
        <v>49</v>
      </c>
      <c r="C5" s="5">
        <f>SUM(C6:C12)</f>
        <v>189625078.43000001</v>
      </c>
      <c r="D5" s="26">
        <f t="shared" ref="D5:G5" si="0">SUM(D6:D12)</f>
        <v>266210387.76999998</v>
      </c>
      <c r="E5" s="15">
        <f t="shared" si="0"/>
        <v>323555652.84000003</v>
      </c>
      <c r="F5" s="15">
        <f t="shared" si="0"/>
        <v>328060235.73000002</v>
      </c>
      <c r="G5" s="14">
        <f t="shared" si="0"/>
        <v>339861410.38999999</v>
      </c>
    </row>
    <row r="6" spans="1:7" ht="78.75" x14ac:dyDescent="0.25">
      <c r="A6" s="9" t="s">
        <v>5</v>
      </c>
      <c r="B6" s="7" t="s">
        <v>50</v>
      </c>
      <c r="C6" s="4">
        <v>2757231.46</v>
      </c>
      <c r="D6" s="16">
        <v>3511785.58</v>
      </c>
      <c r="E6" s="17">
        <v>3500000</v>
      </c>
      <c r="F6" s="17">
        <v>3675000</v>
      </c>
      <c r="G6" s="16">
        <v>3870000</v>
      </c>
    </row>
    <row r="7" spans="1:7" ht="94.5" x14ac:dyDescent="0.25">
      <c r="A7" s="10" t="s">
        <v>6</v>
      </c>
      <c r="B7" s="7" t="s">
        <v>51</v>
      </c>
      <c r="C7" s="4">
        <v>2946806.67</v>
      </c>
      <c r="D7" s="16">
        <v>3686380</v>
      </c>
      <c r="E7" s="17">
        <v>3753000</v>
      </c>
      <c r="F7" s="17">
        <v>3933000</v>
      </c>
      <c r="G7" s="16">
        <v>4121000</v>
      </c>
    </row>
    <row r="8" spans="1:7" ht="126" x14ac:dyDescent="0.25">
      <c r="A8" s="11" t="s">
        <v>7</v>
      </c>
      <c r="B8" s="7" t="s">
        <v>52</v>
      </c>
      <c r="C8" s="4">
        <v>63664369</v>
      </c>
      <c r="D8" s="16">
        <v>82251607.359999999</v>
      </c>
      <c r="E8" s="17">
        <v>98817626.790000007</v>
      </c>
      <c r="F8" s="17">
        <v>103065335.73</v>
      </c>
      <c r="G8" s="16">
        <v>107269510.39</v>
      </c>
    </row>
    <row r="9" spans="1:7" ht="15.75" x14ac:dyDescent="0.25">
      <c r="A9" s="11" t="s">
        <v>8</v>
      </c>
      <c r="B9" s="7" t="s">
        <v>53</v>
      </c>
      <c r="C9" s="4">
        <v>8400</v>
      </c>
      <c r="D9" s="16">
        <v>19000</v>
      </c>
      <c r="E9" s="17">
        <v>9400</v>
      </c>
      <c r="F9" s="17">
        <v>152900</v>
      </c>
      <c r="G9" s="16">
        <v>23900</v>
      </c>
    </row>
    <row r="10" spans="1:7" ht="94.5" x14ac:dyDescent="0.25">
      <c r="A10" s="11" t="s">
        <v>9</v>
      </c>
      <c r="B10" s="7" t="s">
        <v>54</v>
      </c>
      <c r="C10" s="4">
        <v>9344611.3800000008</v>
      </c>
      <c r="D10" s="16">
        <v>12127136.24</v>
      </c>
      <c r="E10" s="17">
        <v>12565000</v>
      </c>
      <c r="F10" s="17">
        <v>13184000</v>
      </c>
      <c r="G10" s="16">
        <v>13833000</v>
      </c>
    </row>
    <row r="11" spans="1:7" ht="15.75" x14ac:dyDescent="0.25">
      <c r="A11" s="11" t="s">
        <v>10</v>
      </c>
      <c r="B11" s="7" t="s">
        <v>55</v>
      </c>
      <c r="C11" s="4">
        <v>0</v>
      </c>
      <c r="D11" s="16">
        <v>1027000</v>
      </c>
      <c r="E11" s="17">
        <v>1000000</v>
      </c>
      <c r="F11" s="17">
        <v>1000000</v>
      </c>
      <c r="G11" s="16">
        <v>1000000</v>
      </c>
    </row>
    <row r="12" spans="1:7" ht="31.5" x14ac:dyDescent="0.25">
      <c r="A12" s="11" t="s">
        <v>11</v>
      </c>
      <c r="B12" s="7" t="s">
        <v>56</v>
      </c>
      <c r="C12" s="4">
        <v>110903659.92</v>
      </c>
      <c r="D12" s="16">
        <v>163587478.59</v>
      </c>
      <c r="E12" s="17">
        <v>203910626.05000001</v>
      </c>
      <c r="F12" s="17">
        <v>203050000</v>
      </c>
      <c r="G12" s="16">
        <v>209744000</v>
      </c>
    </row>
    <row r="13" spans="1:7" ht="15.75" x14ac:dyDescent="0.25">
      <c r="A13" s="12" t="s">
        <v>12</v>
      </c>
      <c r="B13" s="6" t="s">
        <v>57</v>
      </c>
      <c r="C13" s="5">
        <f>C14</f>
        <v>1290915.68</v>
      </c>
      <c r="D13" s="14">
        <f t="shared" ref="D13:G13" si="1">D14</f>
        <v>1305315.1200000001</v>
      </c>
      <c r="E13" s="15">
        <f t="shared" si="1"/>
        <v>1477000</v>
      </c>
      <c r="F13" s="15">
        <f t="shared" si="1"/>
        <v>1800000</v>
      </c>
      <c r="G13" s="14">
        <f t="shared" si="1"/>
        <v>1900000</v>
      </c>
    </row>
    <row r="14" spans="1:7" ht="31.5" x14ac:dyDescent="0.25">
      <c r="A14" s="11" t="s">
        <v>13</v>
      </c>
      <c r="B14" s="7" t="s">
        <v>58</v>
      </c>
      <c r="C14" s="4">
        <v>1290915.68</v>
      </c>
      <c r="D14" s="16">
        <v>1305315.1200000001</v>
      </c>
      <c r="E14" s="17">
        <v>1477000</v>
      </c>
      <c r="F14" s="17">
        <v>1800000</v>
      </c>
      <c r="G14" s="16">
        <v>1900000</v>
      </c>
    </row>
    <row r="15" spans="1:7" ht="63" x14ac:dyDescent="0.25">
      <c r="A15" s="12" t="s">
        <v>14</v>
      </c>
      <c r="B15" s="6" t="s">
        <v>59</v>
      </c>
      <c r="C15" s="5">
        <f>SUM(C16:C18)</f>
        <v>7250116.0099999998</v>
      </c>
      <c r="D15" s="14">
        <f t="shared" ref="D15:G15" si="2">SUM(D16:D18)</f>
        <v>21828794.879999999</v>
      </c>
      <c r="E15" s="15">
        <f t="shared" si="2"/>
        <v>10795000</v>
      </c>
      <c r="F15" s="15">
        <f t="shared" si="2"/>
        <v>10991000</v>
      </c>
      <c r="G15" s="14">
        <f t="shared" si="2"/>
        <v>11195000</v>
      </c>
    </row>
    <row r="16" spans="1:7" ht="15.75" x14ac:dyDescent="0.25">
      <c r="A16" s="11" t="s">
        <v>15</v>
      </c>
      <c r="B16" s="7" t="s">
        <v>60</v>
      </c>
      <c r="C16" s="4">
        <v>358830.63</v>
      </c>
      <c r="D16" s="16">
        <v>362700</v>
      </c>
      <c r="E16" s="17">
        <v>347000</v>
      </c>
      <c r="F16" s="17">
        <v>348000</v>
      </c>
      <c r="G16" s="16">
        <v>349000</v>
      </c>
    </row>
    <row r="17" spans="1:7" ht="78.75" x14ac:dyDescent="0.25">
      <c r="A17" s="11" t="s">
        <v>16</v>
      </c>
      <c r="B17" s="7" t="s">
        <v>61</v>
      </c>
      <c r="C17" s="4">
        <v>6630835.25</v>
      </c>
      <c r="D17" s="16">
        <v>18861134</v>
      </c>
      <c r="E17" s="17">
        <v>9350000</v>
      </c>
      <c r="F17" s="17">
        <v>9545000</v>
      </c>
      <c r="G17" s="16">
        <v>9748000</v>
      </c>
    </row>
    <row r="18" spans="1:7" ht="63" x14ac:dyDescent="0.25">
      <c r="A18" s="11" t="s">
        <v>17</v>
      </c>
      <c r="B18" s="7" t="s">
        <v>62</v>
      </c>
      <c r="C18" s="4">
        <v>260450.13</v>
      </c>
      <c r="D18" s="16">
        <v>2604960.88</v>
      </c>
      <c r="E18" s="17">
        <v>1098000</v>
      </c>
      <c r="F18" s="17">
        <v>1098000</v>
      </c>
      <c r="G18" s="16">
        <v>1098000</v>
      </c>
    </row>
    <row r="19" spans="1:7" ht="15.75" x14ac:dyDescent="0.25">
      <c r="A19" s="12" t="s">
        <v>18</v>
      </c>
      <c r="B19" s="6" t="s">
        <v>63</v>
      </c>
      <c r="C19" s="5">
        <f>SUM(C20:C23)</f>
        <v>190952150.44</v>
      </c>
      <c r="D19" s="14">
        <f t="shared" ref="D19:G19" si="3">SUM(D20:D23)</f>
        <v>219119164.72</v>
      </c>
      <c r="E19" s="15">
        <f t="shared" si="3"/>
        <v>237263734.49000001</v>
      </c>
      <c r="F19" s="15">
        <f t="shared" si="3"/>
        <v>173139930.63</v>
      </c>
      <c r="G19" s="14">
        <f t="shared" si="3"/>
        <v>191974997.94999999</v>
      </c>
    </row>
    <row r="20" spans="1:7" ht="31.5" x14ac:dyDescent="0.25">
      <c r="A20" s="11" t="s">
        <v>19</v>
      </c>
      <c r="B20" s="7" t="s">
        <v>64</v>
      </c>
      <c r="C20" s="4">
        <v>4233277.87</v>
      </c>
      <c r="D20" s="16">
        <v>3841053.72</v>
      </c>
      <c r="E20" s="17">
        <v>507312.22</v>
      </c>
      <c r="F20" s="17">
        <v>429000</v>
      </c>
      <c r="G20" s="16">
        <v>429000</v>
      </c>
    </row>
    <row r="21" spans="1:7" ht="15.75" x14ac:dyDescent="0.25">
      <c r="A21" s="11" t="s">
        <v>20</v>
      </c>
      <c r="B21" s="7" t="s">
        <v>65</v>
      </c>
      <c r="C21" s="4">
        <v>4492495</v>
      </c>
      <c r="D21" s="16">
        <v>4500000</v>
      </c>
      <c r="E21" s="17">
        <v>8000000</v>
      </c>
      <c r="F21" s="17">
        <v>8000000</v>
      </c>
      <c r="G21" s="16">
        <v>8000000</v>
      </c>
    </row>
    <row r="22" spans="1:7" ht="31.5" x14ac:dyDescent="0.25">
      <c r="A22" s="11" t="s">
        <v>21</v>
      </c>
      <c r="B22" s="7" t="s">
        <v>66</v>
      </c>
      <c r="C22" s="4">
        <v>172473954.66</v>
      </c>
      <c r="D22" s="16">
        <v>206605145.12</v>
      </c>
      <c r="E22" s="17">
        <v>227240109</v>
      </c>
      <c r="F22" s="17">
        <v>154963769</v>
      </c>
      <c r="G22" s="16">
        <v>175660419</v>
      </c>
    </row>
    <row r="23" spans="1:7" ht="31.5" x14ac:dyDescent="0.25">
      <c r="A23" s="11" t="s">
        <v>22</v>
      </c>
      <c r="B23" s="7" t="s">
        <v>67</v>
      </c>
      <c r="C23" s="4">
        <v>9752422.9100000001</v>
      </c>
      <c r="D23" s="16">
        <v>4172965.88</v>
      </c>
      <c r="E23" s="17">
        <v>1516313.27</v>
      </c>
      <c r="F23" s="17">
        <v>9747161.6300000008</v>
      </c>
      <c r="G23" s="16">
        <v>7885578.9500000002</v>
      </c>
    </row>
    <row r="24" spans="1:7" ht="31.5" x14ac:dyDescent="0.25">
      <c r="A24" s="12" t="s">
        <v>23</v>
      </c>
      <c r="B24" s="6" t="s">
        <v>68</v>
      </c>
      <c r="C24" s="5">
        <f>SUM(C25:C28)</f>
        <v>194460631.69999999</v>
      </c>
      <c r="D24" s="5">
        <f t="shared" ref="D24:G24" si="4">SUM(D25:D28)</f>
        <v>150561280.72999999</v>
      </c>
      <c r="E24" s="5">
        <f t="shared" si="4"/>
        <v>285247846.95999998</v>
      </c>
      <c r="F24" s="5">
        <f t="shared" si="4"/>
        <v>360446166.89999998</v>
      </c>
      <c r="G24" s="5">
        <f t="shared" si="4"/>
        <v>50520384.800000004</v>
      </c>
    </row>
    <row r="25" spans="1:7" ht="15.75" x14ac:dyDescent="0.25">
      <c r="A25" s="11" t="s">
        <v>24</v>
      </c>
      <c r="B25" s="7" t="s">
        <v>69</v>
      </c>
      <c r="C25" s="4">
        <v>4175061.67</v>
      </c>
      <c r="D25" s="16">
        <v>57122939.829999998</v>
      </c>
      <c r="E25" s="17">
        <v>1790000</v>
      </c>
      <c r="F25" s="17">
        <v>1790000</v>
      </c>
      <c r="G25" s="16">
        <v>3484336.07</v>
      </c>
    </row>
    <row r="26" spans="1:7" ht="15.75" x14ac:dyDescent="0.25">
      <c r="A26" s="11" t="s">
        <v>25</v>
      </c>
      <c r="B26" s="7" t="s">
        <v>70</v>
      </c>
      <c r="C26" s="4">
        <v>139216720.63999999</v>
      </c>
      <c r="D26" s="16">
        <v>39124712.950000003</v>
      </c>
      <c r="E26" s="17">
        <v>260009798.22999999</v>
      </c>
      <c r="F26" s="17">
        <v>337396118.17000002</v>
      </c>
      <c r="G26" s="16">
        <v>25447000</v>
      </c>
    </row>
    <row r="27" spans="1:7" ht="15.75" x14ac:dyDescent="0.25">
      <c r="A27" s="11" t="s">
        <v>26</v>
      </c>
      <c r="B27" s="7" t="s">
        <v>71</v>
      </c>
      <c r="C27" s="4">
        <v>51000649.390000001</v>
      </c>
      <c r="D27" s="16">
        <v>54142635.609999999</v>
      </c>
      <c r="E27" s="17">
        <v>23255098.640000001</v>
      </c>
      <c r="F27" s="17">
        <v>21067098.640000001</v>
      </c>
      <c r="G27" s="16">
        <v>21396098.640000001</v>
      </c>
    </row>
    <row r="28" spans="1:7" ht="47.25" x14ac:dyDescent="0.25">
      <c r="A28" s="11" t="s">
        <v>27</v>
      </c>
      <c r="B28" s="7" t="s">
        <v>72</v>
      </c>
      <c r="C28" s="4">
        <v>68200</v>
      </c>
      <c r="D28" s="16">
        <v>170992.34</v>
      </c>
      <c r="E28" s="17">
        <v>192950.09</v>
      </c>
      <c r="F28" s="17">
        <v>192950.09</v>
      </c>
      <c r="G28" s="16">
        <v>192950.09</v>
      </c>
    </row>
    <row r="29" spans="1:7" s="24" customFormat="1" ht="15.75" x14ac:dyDescent="0.25">
      <c r="A29" s="12" t="s">
        <v>28</v>
      </c>
      <c r="B29" s="6" t="s">
        <v>73</v>
      </c>
      <c r="C29" s="5">
        <f>C30</f>
        <v>4294212.46</v>
      </c>
      <c r="D29" s="23">
        <f t="shared" ref="D29:G29" si="5">D30</f>
        <v>6754750</v>
      </c>
      <c r="E29" s="20">
        <f t="shared" si="5"/>
        <v>12255000</v>
      </c>
      <c r="F29" s="20">
        <f t="shared" si="5"/>
        <v>12255000</v>
      </c>
      <c r="G29" s="20">
        <f t="shared" si="5"/>
        <v>12255000</v>
      </c>
    </row>
    <row r="30" spans="1:7" ht="31.5" x14ac:dyDescent="0.25">
      <c r="A30" s="11" t="s">
        <v>29</v>
      </c>
      <c r="B30" s="7" t="s">
        <v>74</v>
      </c>
      <c r="C30" s="4">
        <v>4294212.46</v>
      </c>
      <c r="D30" s="18">
        <v>6754750</v>
      </c>
      <c r="E30" s="19">
        <v>12255000</v>
      </c>
      <c r="F30" s="19">
        <v>12255000</v>
      </c>
      <c r="G30" s="19">
        <v>12255000</v>
      </c>
    </row>
    <row r="31" spans="1:7" s="24" customFormat="1" ht="15.75" x14ac:dyDescent="0.25">
      <c r="A31" s="12" t="s">
        <v>30</v>
      </c>
      <c r="B31" s="6" t="s">
        <v>75</v>
      </c>
      <c r="C31" s="5">
        <f>SUM(C32:C36)</f>
        <v>1376513509.8</v>
      </c>
      <c r="D31" s="23">
        <f t="shared" ref="D31:G31" si="6">SUM(D32:D36)</f>
        <v>1789092531.4000001</v>
      </c>
      <c r="E31" s="20">
        <f t="shared" si="6"/>
        <v>1654571581.25</v>
      </c>
      <c r="F31" s="20">
        <f t="shared" si="6"/>
        <v>1844383253.0700002</v>
      </c>
      <c r="G31" s="20">
        <f t="shared" si="6"/>
        <v>2110223978.8400002</v>
      </c>
    </row>
    <row r="32" spans="1:7" ht="15.75" x14ac:dyDescent="0.25">
      <c r="A32" s="11" t="s">
        <v>31</v>
      </c>
      <c r="B32" s="7" t="s">
        <v>76</v>
      </c>
      <c r="C32" s="4">
        <v>433681294.48000002</v>
      </c>
      <c r="D32" s="18">
        <v>492221404.82999998</v>
      </c>
      <c r="E32" s="19">
        <v>578431262.84000003</v>
      </c>
      <c r="F32" s="19">
        <v>616872536.74000001</v>
      </c>
      <c r="G32" s="19">
        <v>661453618.70000005</v>
      </c>
    </row>
    <row r="33" spans="1:7" ht="15.75" x14ac:dyDescent="0.25">
      <c r="A33" s="11" t="s">
        <v>32</v>
      </c>
      <c r="B33" s="7" t="s">
        <v>77</v>
      </c>
      <c r="C33" s="4">
        <v>801308359.58000004</v>
      </c>
      <c r="D33" s="18">
        <v>1117029245.0599999</v>
      </c>
      <c r="E33" s="19">
        <v>824418380.42999995</v>
      </c>
      <c r="F33" s="19">
        <v>841335354.38999999</v>
      </c>
      <c r="G33" s="19">
        <v>1248187797.72</v>
      </c>
    </row>
    <row r="34" spans="1:7" ht="31.5" x14ac:dyDescent="0.25">
      <c r="A34" s="11" t="s">
        <v>33</v>
      </c>
      <c r="B34" s="7" t="s">
        <v>78</v>
      </c>
      <c r="C34" s="4">
        <v>103226667.36</v>
      </c>
      <c r="D34" s="18">
        <v>129298880.13</v>
      </c>
      <c r="E34" s="19">
        <v>222533209.47</v>
      </c>
      <c r="F34" s="19">
        <v>357033334.14999998</v>
      </c>
      <c r="G34" s="19">
        <v>171063400</v>
      </c>
    </row>
    <row r="35" spans="1:7" ht="15.75" x14ac:dyDescent="0.25">
      <c r="A35" s="11" t="s">
        <v>34</v>
      </c>
      <c r="B35" s="7" t="s">
        <v>79</v>
      </c>
      <c r="C35" s="4">
        <v>2210501.4300000002</v>
      </c>
      <c r="D35" s="18">
        <v>2482532.7400000002</v>
      </c>
      <c r="E35" s="19">
        <v>238000</v>
      </c>
      <c r="F35" s="19">
        <v>238000</v>
      </c>
      <c r="G35" s="19">
        <v>238000</v>
      </c>
    </row>
    <row r="36" spans="1:7" ht="31.5" x14ac:dyDescent="0.25">
      <c r="A36" s="11" t="s">
        <v>35</v>
      </c>
      <c r="B36" s="7" t="s">
        <v>80</v>
      </c>
      <c r="C36" s="4">
        <v>36086686.950000003</v>
      </c>
      <c r="D36" s="18">
        <v>48060468.640000001</v>
      </c>
      <c r="E36" s="19">
        <v>28950728.510000002</v>
      </c>
      <c r="F36" s="19">
        <v>28904027.789999999</v>
      </c>
      <c r="G36" s="19">
        <v>29281162.420000002</v>
      </c>
    </row>
    <row r="37" spans="1:7" s="24" customFormat="1" ht="15.75" x14ac:dyDescent="0.25">
      <c r="A37" s="12" t="s">
        <v>36</v>
      </c>
      <c r="B37" s="6" t="s">
        <v>81</v>
      </c>
      <c r="C37" s="5">
        <f>C38+C39</f>
        <v>200479327.55000001</v>
      </c>
      <c r="D37" s="23">
        <f t="shared" ref="D37:G37" si="7">D38+D39</f>
        <v>212469589.34</v>
      </c>
      <c r="E37" s="20">
        <f t="shared" si="7"/>
        <v>187950000</v>
      </c>
      <c r="F37" s="20">
        <f t="shared" si="7"/>
        <v>196415000</v>
      </c>
      <c r="G37" s="20">
        <f t="shared" si="7"/>
        <v>205305000</v>
      </c>
    </row>
    <row r="38" spans="1:7" ht="15.75" x14ac:dyDescent="0.25">
      <c r="A38" s="11" t="s">
        <v>37</v>
      </c>
      <c r="B38" s="7" t="s">
        <v>82</v>
      </c>
      <c r="C38" s="4">
        <v>121698754.48</v>
      </c>
      <c r="D38" s="18">
        <v>188425395.61000001</v>
      </c>
      <c r="E38" s="19">
        <v>179879500</v>
      </c>
      <c r="F38" s="19">
        <v>187968500</v>
      </c>
      <c r="G38" s="19">
        <v>196461500</v>
      </c>
    </row>
    <row r="39" spans="1:7" ht="31.5" x14ac:dyDescent="0.25">
      <c r="A39" s="11" t="s">
        <v>38</v>
      </c>
      <c r="B39" s="7" t="s">
        <v>83</v>
      </c>
      <c r="C39" s="4">
        <v>78780573.069999993</v>
      </c>
      <c r="D39" s="18">
        <v>24044193.73</v>
      </c>
      <c r="E39" s="19">
        <v>8070500</v>
      </c>
      <c r="F39" s="19">
        <v>8446500</v>
      </c>
      <c r="G39" s="19">
        <v>8843500</v>
      </c>
    </row>
    <row r="40" spans="1:7" s="24" customFormat="1" ht="15.75" x14ac:dyDescent="0.25">
      <c r="A40" s="12" t="s">
        <v>39</v>
      </c>
      <c r="B40" s="6">
        <v>1000</v>
      </c>
      <c r="C40" s="5">
        <f>C41+C42+C43</f>
        <v>19116622.030000001</v>
      </c>
      <c r="D40" s="23">
        <f t="shared" ref="D40:G40" si="8">D41+D42+D43</f>
        <v>19657887.880000003</v>
      </c>
      <c r="E40" s="20">
        <f t="shared" si="8"/>
        <v>17153534.48</v>
      </c>
      <c r="F40" s="20">
        <f t="shared" si="8"/>
        <v>15930285.49</v>
      </c>
      <c r="G40" s="20">
        <f t="shared" si="8"/>
        <v>15930285.49</v>
      </c>
    </row>
    <row r="41" spans="1:7" ht="15.75" x14ac:dyDescent="0.25">
      <c r="A41" s="11" t="s">
        <v>40</v>
      </c>
      <c r="B41" s="7">
        <v>1001</v>
      </c>
      <c r="C41" s="4">
        <v>2043409.38</v>
      </c>
      <c r="D41" s="18">
        <v>2908294.08</v>
      </c>
      <c r="E41" s="19">
        <v>3238000</v>
      </c>
      <c r="F41" s="19">
        <v>3238000</v>
      </c>
      <c r="G41" s="19">
        <v>3238000</v>
      </c>
    </row>
    <row r="42" spans="1:7" ht="31.5" x14ac:dyDescent="0.25">
      <c r="A42" s="11" t="s">
        <v>41</v>
      </c>
      <c r="B42" s="7">
        <v>1003</v>
      </c>
      <c r="C42" s="4">
        <v>1350413</v>
      </c>
      <c r="D42" s="18">
        <v>1523500</v>
      </c>
      <c r="E42" s="19">
        <v>98000</v>
      </c>
      <c r="F42" s="19">
        <v>98000</v>
      </c>
      <c r="G42" s="19">
        <v>98000</v>
      </c>
    </row>
    <row r="43" spans="1:7" ht="15.75" x14ac:dyDescent="0.25">
      <c r="A43" s="11" t="s">
        <v>42</v>
      </c>
      <c r="B43" s="7">
        <v>1004</v>
      </c>
      <c r="C43" s="4">
        <v>15722799.65</v>
      </c>
      <c r="D43" s="18">
        <v>15226093.800000001</v>
      </c>
      <c r="E43" s="19">
        <v>13817534.48</v>
      </c>
      <c r="F43" s="19">
        <v>12594285.49</v>
      </c>
      <c r="G43" s="19">
        <v>12594285.49</v>
      </c>
    </row>
    <row r="44" spans="1:7" s="24" customFormat="1" ht="31.5" x14ac:dyDescent="0.25">
      <c r="A44" s="12" t="s">
        <v>43</v>
      </c>
      <c r="B44" s="6">
        <v>1100</v>
      </c>
      <c r="C44" s="5">
        <f>C45+C46</f>
        <v>49385293.560000002</v>
      </c>
      <c r="D44" s="23">
        <f t="shared" ref="D44:G44" si="9">D45+D46</f>
        <v>28438819.300000001</v>
      </c>
      <c r="E44" s="20">
        <f t="shared" si="9"/>
        <v>49049526.170000002</v>
      </c>
      <c r="F44" s="20">
        <f t="shared" si="9"/>
        <v>21542000</v>
      </c>
      <c r="G44" s="20">
        <f t="shared" si="9"/>
        <v>22340000</v>
      </c>
    </row>
    <row r="45" spans="1:7" ht="15.75" x14ac:dyDescent="0.25">
      <c r="A45" s="11" t="s">
        <v>44</v>
      </c>
      <c r="B45" s="7">
        <v>1101</v>
      </c>
      <c r="C45" s="4">
        <v>49380975.960000001</v>
      </c>
      <c r="D45" s="18">
        <v>28438819.300000001</v>
      </c>
      <c r="E45" s="19">
        <v>49049526.170000002</v>
      </c>
      <c r="F45" s="19">
        <v>21542000</v>
      </c>
      <c r="G45" s="19">
        <v>22340000</v>
      </c>
    </row>
    <row r="46" spans="1:7" ht="15.75" x14ac:dyDescent="0.25">
      <c r="A46" s="11" t="s">
        <v>45</v>
      </c>
      <c r="B46" s="7">
        <v>1102</v>
      </c>
      <c r="C46" s="4">
        <v>4317.6000000000004</v>
      </c>
      <c r="D46" s="18"/>
      <c r="E46" s="19">
        <v>0</v>
      </c>
      <c r="F46" s="19">
        <v>0</v>
      </c>
      <c r="G46" s="19">
        <v>0</v>
      </c>
    </row>
    <row r="47" spans="1:7" s="24" customFormat="1" ht="31.5" x14ac:dyDescent="0.25">
      <c r="A47" s="12" t="s">
        <v>46</v>
      </c>
      <c r="B47" s="6">
        <v>1200</v>
      </c>
      <c r="C47" s="5">
        <f>C48</f>
        <v>248000</v>
      </c>
      <c r="D47" s="23">
        <f t="shared" ref="D47:G47" si="10">D48</f>
        <v>248000</v>
      </c>
      <c r="E47" s="20">
        <f t="shared" si="10"/>
        <v>248000</v>
      </c>
      <c r="F47" s="20">
        <f t="shared" si="10"/>
        <v>248000</v>
      </c>
      <c r="G47" s="20">
        <f t="shared" si="10"/>
        <v>248000</v>
      </c>
    </row>
    <row r="48" spans="1:7" ht="47.25" x14ac:dyDescent="0.25">
      <c r="A48" s="11" t="s">
        <v>47</v>
      </c>
      <c r="B48" s="7">
        <v>1204</v>
      </c>
      <c r="C48" s="4">
        <v>248000</v>
      </c>
      <c r="D48" s="18">
        <v>248000</v>
      </c>
      <c r="E48" s="19">
        <v>248000</v>
      </c>
      <c r="F48" s="19">
        <v>248000</v>
      </c>
      <c r="G48" s="19">
        <v>248000</v>
      </c>
    </row>
    <row r="49" spans="1:7" s="24" customFormat="1" ht="47.25" x14ac:dyDescent="0.25">
      <c r="A49" s="12" t="s">
        <v>48</v>
      </c>
      <c r="B49" s="6">
        <v>1300</v>
      </c>
      <c r="C49" s="5">
        <f>C50</f>
        <v>89905.600000000006</v>
      </c>
      <c r="D49" s="23">
        <f t="shared" ref="D49:G49" si="11">D50</f>
        <v>90000</v>
      </c>
      <c r="E49" s="20">
        <f t="shared" si="11"/>
        <v>388000</v>
      </c>
      <c r="F49" s="20">
        <f t="shared" si="11"/>
        <v>388000</v>
      </c>
      <c r="G49" s="20">
        <f t="shared" si="11"/>
        <v>388000</v>
      </c>
    </row>
    <row r="50" spans="1:7" ht="63" x14ac:dyDescent="0.25">
      <c r="A50" s="11" t="s">
        <v>87</v>
      </c>
      <c r="B50" s="13" t="s">
        <v>88</v>
      </c>
      <c r="C50" s="4">
        <v>89905.600000000006</v>
      </c>
      <c r="D50" s="21">
        <v>90000</v>
      </c>
      <c r="E50" s="22">
        <v>388000</v>
      </c>
      <c r="F50" s="22">
        <v>388000</v>
      </c>
      <c r="G50" s="22">
        <v>388000</v>
      </c>
    </row>
    <row r="51" spans="1:7" ht="28.5" x14ac:dyDescent="0.25">
      <c r="A51" s="35" t="s">
        <v>90</v>
      </c>
      <c r="B51" s="36">
        <v>9999</v>
      </c>
      <c r="C51" s="32">
        <v>0</v>
      </c>
      <c r="D51" s="23">
        <v>0</v>
      </c>
      <c r="E51" s="20">
        <v>0</v>
      </c>
      <c r="F51" s="20">
        <v>40823000</v>
      </c>
      <c r="G51" s="20">
        <v>67297000</v>
      </c>
    </row>
    <row r="52" spans="1:7" ht="15.75" x14ac:dyDescent="0.25">
      <c r="A52" s="33" t="s">
        <v>84</v>
      </c>
      <c r="B52" s="34"/>
      <c r="C52" s="25">
        <f>C5+C13+C15+C19+C24+C29+C31+C37+C40+C44+C47+C49</f>
        <v>2233705763.2600002</v>
      </c>
      <c r="D52" s="27">
        <f t="shared" ref="D52" si="12">D5+D13+D15+D19+D24+D29+D31+D37+D40+D44+D47+D49</f>
        <v>2715776521.1400003</v>
      </c>
      <c r="E52" s="20">
        <f>E5+E13+E15+E19+E24+E29+E31+E37+E40+E44+E47+E49+E51</f>
        <v>2779954876.1900001</v>
      </c>
      <c r="F52" s="20">
        <f t="shared" ref="F52:G52" si="13">F5+F13+F15+F19+F24+F29+F31+F37+F40+F44+F47+F49+F51</f>
        <v>3006421871.8199997</v>
      </c>
      <c r="G52" s="20">
        <f t="shared" si="13"/>
        <v>3029439057.4699998</v>
      </c>
    </row>
    <row r="53" spans="1:7" ht="14.45" hidden="1" x14ac:dyDescent="0.3"/>
    <row r="54" spans="1:7" ht="15.2" hidden="1" x14ac:dyDescent="0.3"/>
    <row r="55" spans="1:7" ht="15.2" hidden="1" x14ac:dyDescent="0.3"/>
    <row r="57" spans="1:7" ht="79.5" customHeight="1" x14ac:dyDescent="0.25">
      <c r="A57" s="30" t="s">
        <v>85</v>
      </c>
      <c r="B57" s="30"/>
      <c r="F57" s="31" t="s">
        <v>86</v>
      </c>
      <c r="G57" s="31"/>
    </row>
  </sheetData>
  <mergeCells count="4">
    <mergeCell ref="A1:G2"/>
    <mergeCell ref="A52:B52"/>
    <mergeCell ref="A57:B57"/>
    <mergeCell ref="F57:G57"/>
  </mergeCells>
  <pageMargins left="0.23622047244094491" right="0.23622047244094491" top="0.74803149606299213" bottom="0.35433070866141736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2024-11-07T05:28:33Z</cp:lastPrinted>
  <dcterms:created xsi:type="dcterms:W3CDTF">2023-10-27T04:22:59Z</dcterms:created>
  <dcterms:modified xsi:type="dcterms:W3CDTF">2024-11-08T05:58:56Z</dcterms:modified>
</cp:coreProperties>
</file>