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8" windowWidth="23973" windowHeight="9596"/>
  </bookViews>
  <sheets>
    <sheet name="Лист1" sheetId="1" r:id="rId1"/>
  </sheets>
  <definedNames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F59" i="1" l="1"/>
  <c r="F56" i="1" l="1"/>
  <c r="F54" i="1"/>
  <c r="F52" i="1"/>
  <c r="F48" i="1"/>
  <c r="F45" i="1"/>
  <c r="F39" i="1"/>
  <c r="F37" i="1"/>
  <c r="F32" i="1"/>
  <c r="F27" i="1"/>
  <c r="F13" i="1"/>
  <c r="F23" i="1"/>
  <c r="F21" i="1"/>
  <c r="H9" i="1" l="1"/>
  <c r="G9" i="1"/>
</calcChain>
</file>

<file path=xl/sharedStrings.xml><?xml version="1.0" encoding="utf-8"?>
<sst xmlns="http://schemas.openxmlformats.org/spreadsheetml/2006/main" count="218" uniqueCount="135">
  <si>
    <t xml:space="preserve">Приложение 1- расходы </t>
  </si>
  <si>
    <t>Раздел</t>
  </si>
  <si>
    <t>Подраздел</t>
  </si>
  <si>
    <t>Наименование</t>
  </si>
  <si>
    <t>ФКР
Код</t>
  </si>
  <si>
    <t>ЦС
Код</t>
  </si>
  <si>
    <t>Формула
Раздел</t>
  </si>
  <si>
    <t>Формула
Подраздел</t>
  </si>
  <si>
    <t>Название
Формируется автоматически</t>
  </si>
  <si>
    <t>Вариант=Увинский 2023;
Табл=Проект 2023 (МР);
МО=1302500;
БКД=00000000;
КОСГУ=000;
Программы=0000;
ЭД_БКД=00;
ВР=000;
ЦС=00000;
Ведомства=000;
Балансировка бюджета=21;
Узлы=25;
Муниципальные программы=00000;</t>
  </si>
  <si>
    <t>Вариант=Увинский 2023;
Табл=Проект 2023 (МР);
МО=1302500;
БКД=00000000;
КОСГУ=000;
Программы=0000;
ЭД_БКД=00;
ВР=000;
ЦС=00000;
Ведомства=000;
Балансировка бюджета=20;
Узлы=25;
Муниципальные программы=00000;</t>
  </si>
  <si>
    <t>Вариант=Увинский 2023;
Табл=Проект 2023 (МР);
МО=1302500;
БКД=00000000;
КОСГУ=000;
Программы=0000;
ЭД_БКД=00;
ВР=000;
ЦС=00000;
Ведомства=000;
Балансировка бюджета=22;
Узлы=25;
Муниципальные программы=00000;</t>
  </si>
  <si>
    <t>Код ФКР</t>
  </si>
  <si>
    <t>Код ЦС</t>
  </si>
  <si>
    <t>Название</t>
  </si>
  <si>
    <t>Вариант: Увинский 2023;
Таблица: Проект 2023 (МР);
Данные
%Увинский район*Параметр не найден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</si>
  <si>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</si>
  <si>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</si>
  <si>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</si>
  <si>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</si>
  <si>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</si>
  <si>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</si>
  <si>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</si>
  <si>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</si>
  <si>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</si>
  <si>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</si>
  <si>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</si>
  <si>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</si>
  <si>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</si>
  <si>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</si>
  <si>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</si>
  <si>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</si>
  <si>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</si>
  <si>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</si>
  <si>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</si>
  <si>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</si>
  <si>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</si>
  <si>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</si>
  <si>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</si>
  <si>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</si>
  <si>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</si>
  <si>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</si>
  <si>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</si>
  <si>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</si>
  <si>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</si>
  <si>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</si>
  <si>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</si>
  <si>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</si>
  <si>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</si>
  <si>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</si>
  <si>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</si>
  <si>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Гражданская оборона</t>
  </si>
  <si>
    <t>0310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</si>
  <si>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</si>
  <si>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</si>
  <si>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</si>
  <si>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</si>
  <si>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</si>
  <si>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</si>
  <si>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</si>
  <si>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</si>
  <si>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</si>
  <si>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</si>
  <si>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</si>
  <si>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</si>
  <si>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</si>
  <si>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</si>
  <si>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</si>
  <si>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</si>
  <si>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</si>
  <si>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</si>
  <si>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</si>
  <si>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</si>
  <si>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</si>
  <si>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</si>
  <si>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</si>
  <si>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</si>
  <si>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</si>
  <si>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</si>
  <si>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</si>
  <si>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</si>
  <si>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</si>
  <si>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</si>
  <si>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</si>
  <si>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</si>
  <si>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</si>
  <si>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</si>
  <si>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</si>
  <si>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</si>
  <si>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</si>
  <si>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</si>
  <si>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</si>
  <si>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</si>
  <si>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</si>
  <si>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</si>
  <si>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</si>
  <si>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</si>
  <si>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</si>
  <si>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</si>
  <si>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</si>
  <si>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</si>
  <si>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</si>
  <si>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</si>
  <si>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</si>
  <si>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</si>
  <si>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</si>
  <si>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</si>
  <si>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</si>
  <si>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</si>
  <si>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</si>
  <si>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</si>
  <si>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</si>
  <si>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</si>
  <si>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</si>
  <si>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</si>
  <si>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</si>
  <si>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</si>
  <si>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</si>
  <si>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</si>
  <si>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</si>
  <si>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</si>
  <si>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</si>
  <si>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</si>
  <si>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9999</t>
  </si>
  <si>
    <t>99</t>
  </si>
  <si>
    <t>Условно утверждённые расходы</t>
  </si>
  <si>
    <t>Всего расходов</t>
  </si>
  <si>
    <t>к проекту решения Совета депутатов муниципального образования</t>
  </si>
  <si>
    <t>"Муниципальный округ Увинский район Удмуртской Республики"</t>
  </si>
  <si>
    <t>Глава муниципального образования                                                                                                      В.А.Головин</t>
  </si>
  <si>
    <t>Председатель                                                                                                                                           И.А.Митрюкова</t>
  </si>
  <si>
    <t>Руб.</t>
  </si>
  <si>
    <t>от__ ________ 2024 года  №_____</t>
  </si>
  <si>
    <t>Функциональная классификация расходов бюджета муниципального образования "Муниципальный округ Увинский район Удмуртской Республики" на 2025 год</t>
  </si>
  <si>
    <t>Сумма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</si>
</sst>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2" fillId="0" borderId="0" xfId="0" quotePrefix="1" applyNumberFormat="1" applyFont="1" applyFill="1" applyAlignment="1">
      <alignment wrapText="1"/>
    </xf>
    <xf numFmtId="49" fontId="2" fillId="2" borderId="0" xfId="0" quotePrefix="1" applyNumberFormat="1" applyFont="1" applyFill="1" applyBorder="1" applyAlignment="1">
      <alignment wrapText="1"/>
    </xf>
    <xf numFmtId="49" fontId="1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0" fontId="1" fillId="0" borderId="1" xfId="0" quotePrefix="1" applyFont="1" applyFill="1" applyBorder="1" applyAlignment="1">
      <alignment shrinkToFit="1"/>
    </xf>
    <xf numFmtId="0" fontId="2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3" xfId="0" applyFill="1" applyBorder="1" applyAlignment="1"/>
    <xf numFmtId="0" fontId="0" fillId="0" borderId="0" xfId="0" applyFill="1"/>
    <xf numFmtId="49" fontId="0" fillId="2" borderId="0" xfId="0" applyNumberFormat="1" applyFill="1" applyBorder="1" applyAlignment="1"/>
    <xf numFmtId="49" fontId="0" fillId="0" borderId="0" xfId="0" applyNumberFormat="1" applyFill="1" applyAlignment="1"/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0" borderId="0" xfId="0" applyFill="1" applyAlignment="1">
      <alignment horizontal="right"/>
    </xf>
    <xf numFmtId="0" fontId="4" fillId="2" borderId="0" xfId="0" applyNumberFormat="1" applyFont="1" applyFill="1" applyBorder="1" applyAlignment="1">
      <alignment vertical="center" wrapText="1"/>
    </xf>
    <xf numFmtId="49" fontId="0" fillId="2" borderId="0" xfId="0" applyNumberFormat="1" applyFill="1" applyBorder="1"/>
    <xf numFmtId="0" fontId="1" fillId="0" borderId="0" xfId="0" applyFont="1" applyFill="1" applyAlignment="1">
      <alignment horizontal="right"/>
    </xf>
    <xf numFmtId="49" fontId="1" fillId="2" borderId="4" xfId="0" quotePrefix="1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Fill="1" applyAlignment="1">
      <alignment wrapText="1"/>
    </xf>
    <xf numFmtId="49" fontId="5" fillId="2" borderId="4" xfId="0" quotePrefix="1" applyNumberFormat="1" applyFont="1" applyFill="1" applyBorder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6" fillId="2" borderId="4" xfId="0" quotePrefix="1" applyNumberFormat="1" applyFont="1" applyFill="1" applyBorder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7" fillId="0" borderId="0" xfId="0" applyNumberFormat="1" applyFont="1" applyFill="1"/>
    <xf numFmtId="49" fontId="4" fillId="2" borderId="4" xfId="0" quotePrefix="1" applyNumberFormat="1" applyFont="1" applyFill="1" applyBorder="1" applyAlignment="1">
      <alignment wrapText="1"/>
    </xf>
    <xf numFmtId="49" fontId="7" fillId="0" borderId="2" xfId="0" quotePrefix="1" applyNumberFormat="1" applyFont="1" applyFill="1" applyBorder="1" applyAlignment="1">
      <alignment horizontal="center" wrapText="1"/>
    </xf>
    <xf numFmtId="49" fontId="7" fillId="0" borderId="1" xfId="0" quotePrefix="1" applyNumberFormat="1" applyFont="1" applyFill="1" applyBorder="1" applyAlignment="1">
      <alignment horizontal="center" wrapText="1"/>
    </xf>
    <xf numFmtId="49" fontId="8" fillId="0" borderId="2" xfId="0" applyNumberFormat="1" applyFont="1" applyFill="1" applyBorder="1" applyAlignment="1">
      <alignment wrapText="1"/>
    </xf>
    <xf numFmtId="0" fontId="7" fillId="0" borderId="1" xfId="0" quotePrefix="1" applyFont="1" applyFill="1" applyBorder="1" applyAlignment="1">
      <alignment shrinkToFit="1"/>
    </xf>
    <xf numFmtId="0" fontId="7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Border="1" applyAlignment="1">
      <alignment wrapText="1"/>
    </xf>
    <xf numFmtId="49" fontId="8" fillId="0" borderId="2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0" fillId="0" borderId="6" xfId="0" applyNumberFormat="1" applyFill="1" applyBorder="1"/>
    <xf numFmtId="49" fontId="0" fillId="0" borderId="7" xfId="0" applyNumberFormat="1" applyFill="1" applyBorder="1"/>
    <xf numFmtId="0" fontId="4" fillId="0" borderId="1" xfId="0" applyFont="1" applyFill="1" applyBorder="1" applyAlignment="1">
      <alignment shrinkToFit="1"/>
    </xf>
    <xf numFmtId="49" fontId="2" fillId="0" borderId="0" xfId="0" applyNumberFormat="1" applyFont="1" applyFill="1" applyAlignment="1">
      <alignment wrapText="1"/>
    </xf>
    <xf numFmtId="49" fontId="2" fillId="2" borderId="0" xfId="0" applyNumberFormat="1" applyFont="1" applyFill="1" applyBorder="1" applyAlignment="1">
      <alignment wrapText="1"/>
    </xf>
    <xf numFmtId="49" fontId="4" fillId="0" borderId="2" xfId="0" applyNumberFormat="1" applyFont="1" applyBorder="1" applyAlignment="1"/>
    <xf numFmtId="49" fontId="9" fillId="0" borderId="0" xfId="0" applyNumberFormat="1" applyFont="1" applyFill="1" applyAlignment="1">
      <alignment wrapText="1"/>
    </xf>
    <xf numFmtId="49" fontId="9" fillId="2" borderId="0" xfId="0" applyNumberFormat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0" fillId="0" borderId="0" xfId="0"/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0" fontId="0" fillId="0" borderId="0" xfId="0" applyFill="1"/>
    <xf numFmtId="0" fontId="0" fillId="0" borderId="5" xfId="0" applyFont="1" applyFill="1" applyBorder="1" applyAlignment="1">
      <alignment horizontal="center" vertical="center" wrapText="1"/>
    </xf>
    <xf numFmtId="4" fontId="7" fillId="0" borderId="1" xfId="0" quotePrefix="1" applyNumberFormat="1" applyFont="1" applyFill="1" applyBorder="1" applyAlignment="1">
      <alignment shrinkToFit="1"/>
    </xf>
    <xf numFmtId="4" fontId="1" fillId="0" borderId="1" xfId="0" quotePrefix="1" applyNumberFormat="1" applyFont="1" applyFill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0" fontId="0" fillId="0" borderId="0" xfId="0" applyFont="1" applyFill="1" applyAlignment="1">
      <alignment horizontal="right"/>
    </xf>
    <xf numFmtId="49" fontId="0" fillId="0" borderId="0" xfId="0" applyNumberFormat="1" applyFill="1" applyAlignment="1">
      <alignment horizontal="center"/>
    </xf>
    <xf numFmtId="0" fontId="4" fillId="0" borderId="0" xfId="0" applyNumberFormat="1" applyFont="1" applyFill="1" applyAlignment="1">
      <alignment horizontal="center" vertical="center" wrapText="1"/>
    </xf>
    <xf numFmtId="0" fontId="0" fillId="0" borderId="0" xfId="0" applyNumberForma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tabSelected="1" view="pageBreakPreview" topLeftCell="C2" zoomScaleNormal="100" zoomScaleSheetLayoutView="100" workbookViewId="0">
      <selection activeCell="F9" sqref="F9"/>
    </sheetView>
  </sheetViews>
  <sheetFormatPr defaultColWidth="9.33203125" defaultRowHeight="12.7" x14ac:dyDescent="0.25"/>
  <cols>
    <col min="1" max="1" width="0" style="7" hidden="1" customWidth="1"/>
    <col min="2" max="2" width="3.6640625" style="18" hidden="1" customWidth="1"/>
    <col min="3" max="3" width="3.77734375" style="7" customWidth="1"/>
    <col min="4" max="4" width="3.6640625" style="7" customWidth="1"/>
    <col min="5" max="5" width="70.6640625" style="7" customWidth="1"/>
    <col min="6" max="6" width="20.44140625" style="11" customWidth="1"/>
    <col min="7" max="8" width="9.33203125" style="11" hidden="1" customWidth="1"/>
    <col min="9" max="9" width="9.33203125" style="11"/>
    <col min="10" max="11" width="9" customWidth="1"/>
    <col min="12" max="16384" width="9.33203125" style="11"/>
  </cols>
  <sheetData>
    <row r="1" spans="1:9" s="6" customFormat="1" ht="12.85" hidden="1" customHeight="1" x14ac:dyDescent="0.3">
      <c r="A1" s="1"/>
      <c r="B1" s="2"/>
      <c r="C1" s="3"/>
      <c r="D1" s="3"/>
      <c r="E1" s="4"/>
      <c r="F1" s="5"/>
      <c r="G1" s="5"/>
      <c r="H1" s="5"/>
    </row>
    <row r="2" spans="1:9" x14ac:dyDescent="0.25">
      <c r="B2" s="8"/>
      <c r="F2" s="9" t="s">
        <v>0</v>
      </c>
      <c r="G2" s="10"/>
      <c r="H2" s="10"/>
    </row>
    <row r="3" spans="1:9" x14ac:dyDescent="0.25">
      <c r="B3" s="12"/>
      <c r="E3" s="54"/>
      <c r="F3" s="55" t="s">
        <v>127</v>
      </c>
      <c r="G3" s="13"/>
      <c r="H3" s="13"/>
    </row>
    <row r="4" spans="1:9" x14ac:dyDescent="0.25">
      <c r="B4" s="14"/>
      <c r="E4" s="65" t="s">
        <v>128</v>
      </c>
      <c r="F4" s="65"/>
      <c r="G4" s="15"/>
      <c r="H4" s="15"/>
    </row>
    <row r="5" spans="1:9" x14ac:dyDescent="0.25">
      <c r="B5" s="14"/>
      <c r="E5" s="15"/>
      <c r="F5" s="16" t="s">
        <v>132</v>
      </c>
      <c r="G5" s="15"/>
      <c r="H5" s="15"/>
    </row>
    <row r="7" spans="1:9" ht="29.95" customHeight="1" x14ac:dyDescent="0.25">
      <c r="B7" s="17"/>
      <c r="C7" s="64" t="s">
        <v>133</v>
      </c>
      <c r="D7" s="64"/>
      <c r="E7" s="64"/>
      <c r="F7" s="64"/>
      <c r="G7" s="64"/>
      <c r="H7" s="64"/>
    </row>
    <row r="8" spans="1:9" x14ac:dyDescent="0.25">
      <c r="F8" s="62" t="s">
        <v>131</v>
      </c>
      <c r="G8" s="19"/>
      <c r="H8" s="19"/>
    </row>
    <row r="9" spans="1:9" s="6" customFormat="1" ht="51" customHeight="1" x14ac:dyDescent="0.3">
      <c r="A9" s="1"/>
      <c r="B9" s="20"/>
      <c r="C9" s="21" t="s">
        <v>1</v>
      </c>
      <c r="D9" s="21" t="s">
        <v>2</v>
      </c>
      <c r="E9" s="22" t="s">
        <v>3</v>
      </c>
      <c r="F9" s="58" t="s">
        <v>134</v>
      </c>
      <c r="G9" s="23" t="str">
        <f>MID(G11,FIND("Проект",G11,1)+7,4)&amp;" ББ="&amp;LEFT(RIGHT(G10,12),2)</f>
        <v>2023 ББ=ра</v>
      </c>
      <c r="H9" s="23" t="str">
        <f>MID(H11,FIND("Проект",H11,1)+7,4)&amp;" ББ="&amp;LEFT(RIGHT(H10,12),2)</f>
        <v>2023 ББ=ра</v>
      </c>
      <c r="I9" s="11"/>
    </row>
    <row r="10" spans="1:9" s="27" customFormat="1" ht="51" hidden="1" customHeight="1" x14ac:dyDescent="0.2">
      <c r="A10" s="24" t="s">
        <v>4</v>
      </c>
      <c r="B10" s="25" t="s">
        <v>5</v>
      </c>
      <c r="C10" s="24" t="s">
        <v>6</v>
      </c>
      <c r="D10" s="24" t="s">
        <v>7</v>
      </c>
      <c r="E10" s="24" t="s">
        <v>8</v>
      </c>
      <c r="F10" s="26" t="s">
        <v>9</v>
      </c>
      <c r="G10" s="26" t="s">
        <v>10</v>
      </c>
      <c r="H10" s="26" t="s">
        <v>11</v>
      </c>
    </row>
    <row r="11" spans="1:9" s="31" customFormat="1" ht="44.25" hidden="1" customHeight="1" x14ac:dyDescent="0.2">
      <c r="A11" s="28" t="s">
        <v>12</v>
      </c>
      <c r="B11" s="29" t="s">
        <v>13</v>
      </c>
      <c r="C11" s="28" t="s">
        <v>1</v>
      </c>
      <c r="D11" s="28" t="s">
        <v>2</v>
      </c>
      <c r="E11" s="28" t="s">
        <v>14</v>
      </c>
      <c r="F11" s="30" t="s">
        <v>15</v>
      </c>
      <c r="G11" s="30" t="s">
        <v>15</v>
      </c>
      <c r="H11" s="30" t="s">
        <v>15</v>
      </c>
    </row>
    <row r="12" spans="1:9" s="38" customFormat="1" ht="14.25" hidden="1" customHeight="1" x14ac:dyDescent="0.3">
      <c r="A12" s="32" t="s">
        <v>16</v>
      </c>
      <c r="B12" s="33" t="s">
        <v>16</v>
      </c>
      <c r="C12" s="34" t="s">
        <v>16</v>
      </c>
      <c r="D12" s="35" t="s">
        <v>16</v>
      </c>
      <c r="E12" s="36" t="s">
        <v>17</v>
      </c>
      <c r="F12" s="37">
        <v>1581165.06</v>
      </c>
      <c r="G12" s="37">
        <v>1581165.06</v>
      </c>
      <c r="H12" s="37"/>
    </row>
    <row r="13" spans="1:9" s="42" customFormat="1" ht="14.4" x14ac:dyDescent="0.3">
      <c r="A13" s="39" t="s">
        <v>18</v>
      </c>
      <c r="B13" s="40"/>
      <c r="C13" s="35" t="s">
        <v>19</v>
      </c>
      <c r="D13" s="35" t="s">
        <v>20</v>
      </c>
      <c r="E13" s="41" t="s">
        <v>21</v>
      </c>
      <c r="F13" s="59">
        <f>F14+F15+F16+F17+F18+F19+F20</f>
        <v>323555652.84000003</v>
      </c>
      <c r="G13" s="37">
        <v>179495.31</v>
      </c>
      <c r="H13" s="37"/>
    </row>
    <row r="14" spans="1:9" s="6" customFormat="1" ht="24.8" x14ac:dyDescent="0.3">
      <c r="A14" s="1" t="s">
        <v>22</v>
      </c>
      <c r="B14" s="2"/>
      <c r="C14" s="3" t="s">
        <v>19</v>
      </c>
      <c r="D14" s="3" t="s">
        <v>23</v>
      </c>
      <c r="E14" s="4" t="s">
        <v>24</v>
      </c>
      <c r="F14" s="60">
        <v>3500000</v>
      </c>
      <c r="G14" s="5">
        <v>2343</v>
      </c>
      <c r="H14" s="5"/>
    </row>
    <row r="15" spans="1:9" s="6" customFormat="1" ht="24.8" x14ac:dyDescent="0.3">
      <c r="A15" s="1" t="s">
        <v>25</v>
      </c>
      <c r="B15" s="2"/>
      <c r="C15" s="3" t="s">
        <v>19</v>
      </c>
      <c r="D15" s="3" t="s">
        <v>26</v>
      </c>
      <c r="E15" s="4" t="s">
        <v>27</v>
      </c>
      <c r="F15" s="60">
        <v>3753000</v>
      </c>
      <c r="G15" s="5">
        <v>2458</v>
      </c>
      <c r="H15" s="5"/>
    </row>
    <row r="16" spans="1:9" s="6" customFormat="1" ht="36.9" x14ac:dyDescent="0.3">
      <c r="A16" s="1" t="s">
        <v>28</v>
      </c>
      <c r="B16" s="2"/>
      <c r="C16" s="3" t="s">
        <v>19</v>
      </c>
      <c r="D16" s="3" t="s">
        <v>29</v>
      </c>
      <c r="E16" s="4" t="s">
        <v>30</v>
      </c>
      <c r="F16" s="60">
        <v>98817626.790000007</v>
      </c>
      <c r="G16" s="5">
        <v>60459.51</v>
      </c>
      <c r="H16" s="5"/>
    </row>
    <row r="17" spans="1:8" s="6" customFormat="1" ht="14.4" x14ac:dyDescent="0.3">
      <c r="A17" s="1" t="s">
        <v>31</v>
      </c>
      <c r="B17" s="2"/>
      <c r="C17" s="3" t="s">
        <v>19</v>
      </c>
      <c r="D17" s="3" t="s">
        <v>32</v>
      </c>
      <c r="E17" s="4" t="s">
        <v>33</v>
      </c>
      <c r="F17" s="60">
        <v>9400</v>
      </c>
      <c r="G17" s="5">
        <v>8.4</v>
      </c>
      <c r="H17" s="5"/>
    </row>
    <row r="18" spans="1:8" s="6" customFormat="1" ht="24.8" x14ac:dyDescent="0.3">
      <c r="A18" s="1" t="s">
        <v>34</v>
      </c>
      <c r="B18" s="2"/>
      <c r="C18" s="3" t="s">
        <v>19</v>
      </c>
      <c r="D18" s="3" t="s">
        <v>35</v>
      </c>
      <c r="E18" s="4" t="s">
        <v>36</v>
      </c>
      <c r="F18" s="60">
        <v>12565000</v>
      </c>
      <c r="G18" s="5">
        <v>7757</v>
      </c>
      <c r="H18" s="5"/>
    </row>
    <row r="19" spans="1:8" s="6" customFormat="1" ht="14.4" x14ac:dyDescent="0.3">
      <c r="A19" s="1" t="s">
        <v>37</v>
      </c>
      <c r="B19" s="2"/>
      <c r="C19" s="3" t="s">
        <v>19</v>
      </c>
      <c r="D19" s="3" t="s">
        <v>38</v>
      </c>
      <c r="E19" s="4" t="s">
        <v>39</v>
      </c>
      <c r="F19" s="60">
        <v>1000000</v>
      </c>
      <c r="G19" s="5">
        <v>50</v>
      </c>
      <c r="H19" s="5"/>
    </row>
    <row r="20" spans="1:8" s="6" customFormat="1" ht="14.4" x14ac:dyDescent="0.3">
      <c r="A20" s="1" t="s">
        <v>40</v>
      </c>
      <c r="B20" s="2"/>
      <c r="C20" s="3" t="s">
        <v>19</v>
      </c>
      <c r="D20" s="3" t="s">
        <v>41</v>
      </c>
      <c r="E20" s="4" t="s">
        <v>42</v>
      </c>
      <c r="F20" s="60">
        <v>203910626.05000001</v>
      </c>
      <c r="G20" s="5">
        <v>106419.4</v>
      </c>
      <c r="H20" s="5"/>
    </row>
    <row r="21" spans="1:8" s="42" customFormat="1" ht="14.4" x14ac:dyDescent="0.3">
      <c r="A21" s="39" t="s">
        <v>43</v>
      </c>
      <c r="B21" s="40"/>
      <c r="C21" s="35" t="s">
        <v>23</v>
      </c>
      <c r="D21" s="35" t="s">
        <v>20</v>
      </c>
      <c r="E21" s="41" t="s">
        <v>44</v>
      </c>
      <c r="F21" s="59">
        <f>F22</f>
        <v>1477000</v>
      </c>
      <c r="G21" s="37">
        <v>1317.39</v>
      </c>
      <c r="H21" s="37"/>
    </row>
    <row r="22" spans="1:8" s="6" customFormat="1" ht="14.4" x14ac:dyDescent="0.3">
      <c r="A22" s="1" t="s">
        <v>45</v>
      </c>
      <c r="B22" s="2"/>
      <c r="C22" s="3" t="s">
        <v>23</v>
      </c>
      <c r="D22" s="3" t="s">
        <v>26</v>
      </c>
      <c r="E22" s="4" t="s">
        <v>46</v>
      </c>
      <c r="F22" s="60">
        <v>1477000</v>
      </c>
      <c r="G22" s="5">
        <v>1317.39</v>
      </c>
      <c r="H22" s="5"/>
    </row>
    <row r="23" spans="1:8" s="42" customFormat="1" ht="14.4" x14ac:dyDescent="0.3">
      <c r="A23" s="39" t="s">
        <v>47</v>
      </c>
      <c r="B23" s="40"/>
      <c r="C23" s="35" t="s">
        <v>26</v>
      </c>
      <c r="D23" s="35" t="s">
        <v>20</v>
      </c>
      <c r="E23" s="41" t="s">
        <v>48</v>
      </c>
      <c r="F23" s="59">
        <f>F24+F25+F26</f>
        <v>10795000</v>
      </c>
      <c r="G23" s="37">
        <v>5601</v>
      </c>
      <c r="H23" s="37"/>
    </row>
    <row r="24" spans="1:8" s="6" customFormat="1" ht="14.4" x14ac:dyDescent="0.3">
      <c r="A24" s="1" t="s">
        <v>49</v>
      </c>
      <c r="B24" s="2"/>
      <c r="C24" s="3" t="s">
        <v>26</v>
      </c>
      <c r="D24" s="3" t="s">
        <v>50</v>
      </c>
      <c r="E24" s="4" t="s">
        <v>51</v>
      </c>
      <c r="F24" s="60">
        <v>347000</v>
      </c>
      <c r="G24" s="5">
        <v>126</v>
      </c>
      <c r="H24" s="5"/>
    </row>
    <row r="25" spans="1:8" s="6" customFormat="1" ht="24.8" x14ac:dyDescent="0.3">
      <c r="A25" s="1" t="s">
        <v>52</v>
      </c>
      <c r="B25" s="2"/>
      <c r="C25" s="3" t="s">
        <v>26</v>
      </c>
      <c r="D25" s="3" t="s">
        <v>53</v>
      </c>
      <c r="E25" s="4" t="s">
        <v>54</v>
      </c>
      <c r="F25" s="60">
        <v>9350000</v>
      </c>
      <c r="G25" s="5">
        <v>5206</v>
      </c>
      <c r="H25" s="5"/>
    </row>
    <row r="26" spans="1:8" s="6" customFormat="1" ht="24.8" x14ac:dyDescent="0.3">
      <c r="A26" s="1" t="s">
        <v>55</v>
      </c>
      <c r="B26" s="2"/>
      <c r="C26" s="3" t="s">
        <v>26</v>
      </c>
      <c r="D26" s="3" t="s">
        <v>56</v>
      </c>
      <c r="E26" s="4" t="s">
        <v>57</v>
      </c>
      <c r="F26" s="60">
        <v>1098000</v>
      </c>
      <c r="G26" s="5">
        <v>269</v>
      </c>
      <c r="H26" s="5"/>
    </row>
    <row r="27" spans="1:8" s="42" customFormat="1" ht="14.4" x14ac:dyDescent="0.3">
      <c r="A27" s="39" t="s">
        <v>58</v>
      </c>
      <c r="B27" s="40"/>
      <c r="C27" s="35" t="s">
        <v>29</v>
      </c>
      <c r="D27" s="35" t="s">
        <v>20</v>
      </c>
      <c r="E27" s="41" t="s">
        <v>59</v>
      </c>
      <c r="F27" s="59">
        <f>F28+F29+F30+F31</f>
        <v>237263734.49000001</v>
      </c>
      <c r="G27" s="37">
        <v>65543.39</v>
      </c>
      <c r="H27" s="37"/>
    </row>
    <row r="28" spans="1:8" s="6" customFormat="1" ht="14.4" x14ac:dyDescent="0.3">
      <c r="A28" s="1" t="s">
        <v>60</v>
      </c>
      <c r="B28" s="2"/>
      <c r="C28" s="3" t="s">
        <v>29</v>
      </c>
      <c r="D28" s="3" t="s">
        <v>32</v>
      </c>
      <c r="E28" s="4" t="s">
        <v>61</v>
      </c>
      <c r="F28" s="60">
        <v>507312.22</v>
      </c>
      <c r="G28" s="5">
        <v>2468</v>
      </c>
      <c r="H28" s="5"/>
    </row>
    <row r="29" spans="1:8" s="6" customFormat="1" ht="14.4" x14ac:dyDescent="0.3">
      <c r="A29" s="1" t="s">
        <v>62</v>
      </c>
      <c r="B29" s="2"/>
      <c r="C29" s="3" t="s">
        <v>29</v>
      </c>
      <c r="D29" s="3" t="s">
        <v>63</v>
      </c>
      <c r="E29" s="4" t="s">
        <v>64</v>
      </c>
      <c r="F29" s="60">
        <v>8000000</v>
      </c>
      <c r="G29" s="5">
        <v>4500</v>
      </c>
      <c r="H29" s="5"/>
    </row>
    <row r="30" spans="1:8" s="6" customFormat="1" ht="14.4" x14ac:dyDescent="0.3">
      <c r="A30" s="1" t="s">
        <v>65</v>
      </c>
      <c r="B30" s="2"/>
      <c r="C30" s="3" t="s">
        <v>29</v>
      </c>
      <c r="D30" s="3" t="s">
        <v>50</v>
      </c>
      <c r="E30" s="4" t="s">
        <v>66</v>
      </c>
      <c r="F30" s="60">
        <v>227240109</v>
      </c>
      <c r="G30" s="5">
        <v>56250.1</v>
      </c>
      <c r="H30" s="5"/>
    </row>
    <row r="31" spans="1:8" s="6" customFormat="1" ht="14.4" x14ac:dyDescent="0.3">
      <c r="A31" s="1" t="s">
        <v>67</v>
      </c>
      <c r="B31" s="2"/>
      <c r="C31" s="3" t="s">
        <v>29</v>
      </c>
      <c r="D31" s="3" t="s">
        <v>68</v>
      </c>
      <c r="E31" s="4" t="s">
        <v>69</v>
      </c>
      <c r="F31" s="60">
        <v>1516313.27</v>
      </c>
      <c r="G31" s="5">
        <v>2325.29</v>
      </c>
      <c r="H31" s="5"/>
    </row>
    <row r="32" spans="1:8" s="42" customFormat="1" ht="14.4" x14ac:dyDescent="0.3">
      <c r="A32" s="39" t="s">
        <v>70</v>
      </c>
      <c r="B32" s="40"/>
      <c r="C32" s="35" t="s">
        <v>32</v>
      </c>
      <c r="D32" s="35" t="s">
        <v>20</v>
      </c>
      <c r="E32" s="41" t="s">
        <v>71</v>
      </c>
      <c r="F32" s="59">
        <f>F33+F34+F35+F36</f>
        <v>285247846.95999998</v>
      </c>
      <c r="G32" s="37">
        <v>13584.65</v>
      </c>
      <c r="H32" s="37"/>
    </row>
    <row r="33" spans="1:8" s="6" customFormat="1" ht="14.4" x14ac:dyDescent="0.3">
      <c r="A33" s="1" t="s">
        <v>72</v>
      </c>
      <c r="B33" s="2"/>
      <c r="C33" s="3" t="s">
        <v>32</v>
      </c>
      <c r="D33" s="3" t="s">
        <v>19</v>
      </c>
      <c r="E33" s="4" t="s">
        <v>73</v>
      </c>
      <c r="F33" s="60">
        <v>1790000</v>
      </c>
      <c r="G33" s="5">
        <v>825</v>
      </c>
      <c r="H33" s="5"/>
    </row>
    <row r="34" spans="1:8" s="6" customFormat="1" ht="14.4" x14ac:dyDescent="0.3">
      <c r="A34" s="1" t="s">
        <v>74</v>
      </c>
      <c r="B34" s="2"/>
      <c r="C34" s="3" t="s">
        <v>32</v>
      </c>
      <c r="D34" s="3" t="s">
        <v>23</v>
      </c>
      <c r="E34" s="4" t="s">
        <v>75</v>
      </c>
      <c r="F34" s="60">
        <v>260009798.22999999</v>
      </c>
      <c r="G34" s="5">
        <v>3100</v>
      </c>
      <c r="H34" s="5"/>
    </row>
    <row r="35" spans="1:8" s="6" customFormat="1" ht="14.4" x14ac:dyDescent="0.3">
      <c r="A35" s="1" t="s">
        <v>76</v>
      </c>
      <c r="B35" s="2"/>
      <c r="C35" s="3" t="s">
        <v>32</v>
      </c>
      <c r="D35" s="3" t="s">
        <v>26</v>
      </c>
      <c r="E35" s="4" t="s">
        <v>77</v>
      </c>
      <c r="F35" s="60">
        <v>23255098.640000001</v>
      </c>
      <c r="G35" s="5">
        <v>9547.83</v>
      </c>
      <c r="H35" s="5"/>
    </row>
    <row r="36" spans="1:8" s="6" customFormat="1" ht="14.4" x14ac:dyDescent="0.3">
      <c r="A36" s="1" t="s">
        <v>78</v>
      </c>
      <c r="B36" s="2"/>
      <c r="C36" s="3" t="s">
        <v>32</v>
      </c>
      <c r="D36" s="3" t="s">
        <v>32</v>
      </c>
      <c r="E36" s="4" t="s">
        <v>79</v>
      </c>
      <c r="F36" s="60">
        <v>192950.09</v>
      </c>
      <c r="G36" s="5">
        <v>111.82</v>
      </c>
      <c r="H36" s="5"/>
    </row>
    <row r="37" spans="1:8" s="42" customFormat="1" ht="14.4" x14ac:dyDescent="0.3">
      <c r="A37" s="39" t="s">
        <v>80</v>
      </c>
      <c r="B37" s="40"/>
      <c r="C37" s="35" t="s">
        <v>35</v>
      </c>
      <c r="D37" s="35" t="s">
        <v>20</v>
      </c>
      <c r="E37" s="41" t="s">
        <v>81</v>
      </c>
      <c r="F37" s="59">
        <f>F38</f>
        <v>12255000</v>
      </c>
      <c r="G37" s="37">
        <v>4315</v>
      </c>
      <c r="H37" s="37"/>
    </row>
    <row r="38" spans="1:8" s="6" customFormat="1" ht="14.4" x14ac:dyDescent="0.3">
      <c r="A38" s="1" t="s">
        <v>82</v>
      </c>
      <c r="B38" s="2"/>
      <c r="C38" s="3" t="s">
        <v>35</v>
      </c>
      <c r="D38" s="3" t="s">
        <v>32</v>
      </c>
      <c r="E38" s="4" t="s">
        <v>83</v>
      </c>
      <c r="F38" s="60">
        <v>12255000</v>
      </c>
      <c r="G38" s="5">
        <v>4315</v>
      </c>
      <c r="H38" s="5"/>
    </row>
    <row r="39" spans="1:8" s="42" customFormat="1" ht="14.4" x14ac:dyDescent="0.3">
      <c r="A39" s="39" t="s">
        <v>84</v>
      </c>
      <c r="B39" s="40"/>
      <c r="C39" s="35" t="s">
        <v>85</v>
      </c>
      <c r="D39" s="35" t="s">
        <v>20</v>
      </c>
      <c r="E39" s="41" t="s">
        <v>86</v>
      </c>
      <c r="F39" s="59">
        <f>F40+F41+F42+F43+F44</f>
        <v>1654571581.25</v>
      </c>
      <c r="G39" s="37">
        <v>1147663.8600000001</v>
      </c>
      <c r="H39" s="37"/>
    </row>
    <row r="40" spans="1:8" s="6" customFormat="1" ht="14.4" x14ac:dyDescent="0.3">
      <c r="A40" s="1" t="s">
        <v>87</v>
      </c>
      <c r="B40" s="2"/>
      <c r="C40" s="3" t="s">
        <v>85</v>
      </c>
      <c r="D40" s="3" t="s">
        <v>19</v>
      </c>
      <c r="E40" s="4" t="s">
        <v>88</v>
      </c>
      <c r="F40" s="60">
        <v>578431262.84000003</v>
      </c>
      <c r="G40" s="5">
        <v>399955.55</v>
      </c>
      <c r="H40" s="5"/>
    </row>
    <row r="41" spans="1:8" s="6" customFormat="1" ht="14.4" x14ac:dyDescent="0.3">
      <c r="A41" s="1" t="s">
        <v>89</v>
      </c>
      <c r="B41" s="2"/>
      <c r="C41" s="3" t="s">
        <v>85</v>
      </c>
      <c r="D41" s="3" t="s">
        <v>23</v>
      </c>
      <c r="E41" s="4" t="s">
        <v>90</v>
      </c>
      <c r="F41" s="60">
        <v>824418380.42999995</v>
      </c>
      <c r="G41" s="5">
        <v>629432.41</v>
      </c>
      <c r="H41" s="5"/>
    </row>
    <row r="42" spans="1:8" s="6" customFormat="1" ht="14.4" x14ac:dyDescent="0.3">
      <c r="A42" s="1" t="s">
        <v>91</v>
      </c>
      <c r="B42" s="2"/>
      <c r="C42" s="3" t="s">
        <v>85</v>
      </c>
      <c r="D42" s="3" t="s">
        <v>26</v>
      </c>
      <c r="E42" s="4" t="s">
        <v>92</v>
      </c>
      <c r="F42" s="60">
        <v>222533209.47</v>
      </c>
      <c r="G42" s="5">
        <v>107102.9</v>
      </c>
      <c r="H42" s="5"/>
    </row>
    <row r="43" spans="1:8" s="6" customFormat="1" ht="14.4" x14ac:dyDescent="0.3">
      <c r="A43" s="1" t="s">
        <v>93</v>
      </c>
      <c r="B43" s="2"/>
      <c r="C43" s="3" t="s">
        <v>85</v>
      </c>
      <c r="D43" s="3" t="s">
        <v>85</v>
      </c>
      <c r="E43" s="4" t="s">
        <v>94</v>
      </c>
      <c r="F43" s="60">
        <v>238000</v>
      </c>
      <c r="G43" s="5">
        <v>1843</v>
      </c>
      <c r="H43" s="5"/>
    </row>
    <row r="44" spans="1:8" s="6" customFormat="1" ht="14.4" x14ac:dyDescent="0.3">
      <c r="A44" s="1" t="s">
        <v>95</v>
      </c>
      <c r="B44" s="2"/>
      <c r="C44" s="3" t="s">
        <v>85</v>
      </c>
      <c r="D44" s="3" t="s">
        <v>50</v>
      </c>
      <c r="E44" s="4" t="s">
        <v>96</v>
      </c>
      <c r="F44" s="60">
        <v>28950728.510000002</v>
      </c>
      <c r="G44" s="5">
        <v>9330</v>
      </c>
      <c r="H44" s="5"/>
    </row>
    <row r="45" spans="1:8" s="42" customFormat="1" ht="14.4" x14ac:dyDescent="0.3">
      <c r="A45" s="39" t="s">
        <v>97</v>
      </c>
      <c r="B45" s="40"/>
      <c r="C45" s="35" t="s">
        <v>63</v>
      </c>
      <c r="D45" s="35" t="s">
        <v>20</v>
      </c>
      <c r="E45" s="41" t="s">
        <v>98</v>
      </c>
      <c r="F45" s="59">
        <f>F46+F47</f>
        <v>187950000</v>
      </c>
      <c r="G45" s="37">
        <v>128401.24</v>
      </c>
      <c r="H45" s="37"/>
    </row>
    <row r="46" spans="1:8" s="6" customFormat="1" ht="14.4" x14ac:dyDescent="0.3">
      <c r="A46" s="1" t="s">
        <v>99</v>
      </c>
      <c r="B46" s="2"/>
      <c r="C46" s="3" t="s">
        <v>63</v>
      </c>
      <c r="D46" s="3" t="s">
        <v>19</v>
      </c>
      <c r="E46" s="4" t="s">
        <v>100</v>
      </c>
      <c r="F46" s="60">
        <v>179879500</v>
      </c>
      <c r="G46" s="5">
        <v>112594.24000000001</v>
      </c>
      <c r="H46" s="5"/>
    </row>
    <row r="47" spans="1:8" s="6" customFormat="1" ht="14.4" x14ac:dyDescent="0.3">
      <c r="A47" s="1" t="s">
        <v>101</v>
      </c>
      <c r="B47" s="2"/>
      <c r="C47" s="3" t="s">
        <v>63</v>
      </c>
      <c r="D47" s="3" t="s">
        <v>29</v>
      </c>
      <c r="E47" s="4" t="s">
        <v>102</v>
      </c>
      <c r="F47" s="60">
        <v>8070500</v>
      </c>
      <c r="G47" s="5">
        <v>15807</v>
      </c>
      <c r="H47" s="5"/>
    </row>
    <row r="48" spans="1:8" s="42" customFormat="1" ht="14.4" x14ac:dyDescent="0.3">
      <c r="A48" s="39" t="s">
        <v>103</v>
      </c>
      <c r="B48" s="40"/>
      <c r="C48" s="35" t="s">
        <v>53</v>
      </c>
      <c r="D48" s="35" t="s">
        <v>20</v>
      </c>
      <c r="E48" s="41" t="s">
        <v>104</v>
      </c>
      <c r="F48" s="59">
        <f>F49+F50+F51</f>
        <v>17153534.48</v>
      </c>
      <c r="G48" s="37">
        <v>17086.22</v>
      </c>
      <c r="H48" s="37"/>
    </row>
    <row r="49" spans="1:8" s="6" customFormat="1" ht="14.4" x14ac:dyDescent="0.3">
      <c r="A49" s="1" t="s">
        <v>105</v>
      </c>
      <c r="B49" s="2"/>
      <c r="C49" s="3" t="s">
        <v>53</v>
      </c>
      <c r="D49" s="3" t="s">
        <v>19</v>
      </c>
      <c r="E49" s="4" t="s">
        <v>106</v>
      </c>
      <c r="F49" s="60">
        <v>3238000</v>
      </c>
      <c r="G49" s="5">
        <v>2009</v>
      </c>
      <c r="H49" s="5"/>
    </row>
    <row r="50" spans="1:8" s="6" customFormat="1" ht="14.4" x14ac:dyDescent="0.3">
      <c r="A50" s="1" t="s">
        <v>107</v>
      </c>
      <c r="B50" s="2"/>
      <c r="C50" s="3" t="s">
        <v>53</v>
      </c>
      <c r="D50" s="3" t="s">
        <v>26</v>
      </c>
      <c r="E50" s="4" t="s">
        <v>108</v>
      </c>
      <c r="F50" s="60">
        <v>98000</v>
      </c>
      <c r="G50" s="5">
        <v>116</v>
      </c>
      <c r="H50" s="5"/>
    </row>
    <row r="51" spans="1:8" s="6" customFormat="1" ht="14.4" x14ac:dyDescent="0.3">
      <c r="A51" s="1" t="s">
        <v>109</v>
      </c>
      <c r="B51" s="2"/>
      <c r="C51" s="3" t="s">
        <v>53</v>
      </c>
      <c r="D51" s="3" t="s">
        <v>29</v>
      </c>
      <c r="E51" s="4" t="s">
        <v>110</v>
      </c>
      <c r="F51" s="60">
        <v>13817534.48</v>
      </c>
      <c r="G51" s="5">
        <v>14961.22</v>
      </c>
      <c r="H51" s="5"/>
    </row>
    <row r="52" spans="1:8" s="42" customFormat="1" ht="14.4" x14ac:dyDescent="0.3">
      <c r="A52" s="39" t="s">
        <v>111</v>
      </c>
      <c r="B52" s="40"/>
      <c r="C52" s="35" t="s">
        <v>38</v>
      </c>
      <c r="D52" s="35" t="s">
        <v>20</v>
      </c>
      <c r="E52" s="41" t="s">
        <v>112</v>
      </c>
      <c r="F52" s="59">
        <f>F53</f>
        <v>49049526.170000002</v>
      </c>
      <c r="G52" s="37">
        <v>17819</v>
      </c>
      <c r="H52" s="37"/>
    </row>
    <row r="53" spans="1:8" s="6" customFormat="1" ht="14.4" x14ac:dyDescent="0.3">
      <c r="A53" s="1" t="s">
        <v>113</v>
      </c>
      <c r="B53" s="2"/>
      <c r="C53" s="3" t="s">
        <v>38</v>
      </c>
      <c r="D53" s="3" t="s">
        <v>19</v>
      </c>
      <c r="E53" s="4" t="s">
        <v>114</v>
      </c>
      <c r="F53" s="60">
        <v>49049526.170000002</v>
      </c>
      <c r="G53" s="5">
        <v>17819</v>
      </c>
      <c r="H53" s="5"/>
    </row>
    <row r="54" spans="1:8" s="42" customFormat="1" ht="14.4" x14ac:dyDescent="0.3">
      <c r="A54" s="39" t="s">
        <v>115</v>
      </c>
      <c r="B54" s="40"/>
      <c r="C54" s="35" t="s">
        <v>68</v>
      </c>
      <c r="D54" s="35" t="s">
        <v>20</v>
      </c>
      <c r="E54" s="41" t="s">
        <v>116</v>
      </c>
      <c r="F54" s="59">
        <f>F55</f>
        <v>248000</v>
      </c>
      <c r="G54" s="37">
        <v>248</v>
      </c>
      <c r="H54" s="37"/>
    </row>
    <row r="55" spans="1:8" s="6" customFormat="1" ht="14.4" x14ac:dyDescent="0.3">
      <c r="A55" s="1" t="s">
        <v>117</v>
      </c>
      <c r="B55" s="2"/>
      <c r="C55" s="3" t="s">
        <v>68</v>
      </c>
      <c r="D55" s="3" t="s">
        <v>29</v>
      </c>
      <c r="E55" s="4" t="s">
        <v>118</v>
      </c>
      <c r="F55" s="60">
        <v>248000</v>
      </c>
      <c r="G55" s="5">
        <v>248</v>
      </c>
      <c r="H55" s="5"/>
    </row>
    <row r="56" spans="1:8" s="42" customFormat="1" ht="14.4" x14ac:dyDescent="0.3">
      <c r="A56" s="39" t="s">
        <v>119</v>
      </c>
      <c r="B56" s="40"/>
      <c r="C56" s="35" t="s">
        <v>41</v>
      </c>
      <c r="D56" s="35" t="s">
        <v>20</v>
      </c>
      <c r="E56" s="41" t="s">
        <v>120</v>
      </c>
      <c r="F56" s="59">
        <f>F57</f>
        <v>388000</v>
      </c>
      <c r="G56" s="37">
        <v>90</v>
      </c>
      <c r="H56" s="37"/>
    </row>
    <row r="57" spans="1:8" s="6" customFormat="1" ht="14.4" x14ac:dyDescent="0.3">
      <c r="A57" s="1" t="s">
        <v>121</v>
      </c>
      <c r="B57" s="2"/>
      <c r="C57" s="3" t="s">
        <v>41</v>
      </c>
      <c r="D57" s="3" t="s">
        <v>19</v>
      </c>
      <c r="E57" s="4" t="s">
        <v>122</v>
      </c>
      <c r="F57" s="60">
        <v>388000</v>
      </c>
      <c r="G57" s="5">
        <v>90</v>
      </c>
      <c r="H57" s="5"/>
    </row>
    <row r="58" spans="1:8" s="42" customFormat="1" ht="14.4" x14ac:dyDescent="0.3">
      <c r="A58" s="39" t="s">
        <v>123</v>
      </c>
      <c r="B58" s="40"/>
      <c r="C58" s="35" t="s">
        <v>124</v>
      </c>
      <c r="D58" s="35" t="s">
        <v>124</v>
      </c>
      <c r="E58" s="41" t="s">
        <v>125</v>
      </c>
      <c r="F58" s="59">
        <v>0</v>
      </c>
      <c r="G58" s="37">
        <v>0</v>
      </c>
      <c r="H58" s="37"/>
    </row>
    <row r="59" spans="1:8" s="6" customFormat="1" ht="14.4" x14ac:dyDescent="0.3">
      <c r="A59" s="48"/>
      <c r="B59" s="49"/>
      <c r="C59" s="45"/>
      <c r="D59" s="46"/>
      <c r="E59" s="50" t="s">
        <v>126</v>
      </c>
      <c r="F59" s="61">
        <f>F13+F21+F23+F27+F32+F37+F39+F45+F48+F52+F54+F56</f>
        <v>2779954876.1900001</v>
      </c>
      <c r="G59" s="47"/>
      <c r="H59" s="47"/>
    </row>
    <row r="60" spans="1:8" s="6" customFormat="1" ht="14.4" x14ac:dyDescent="0.3">
      <c r="A60" s="48"/>
      <c r="B60" s="49"/>
      <c r="C60" s="7"/>
      <c r="D60" s="7"/>
      <c r="E60" s="7"/>
      <c r="F60" s="11"/>
      <c r="G60" s="11"/>
      <c r="H60" s="11"/>
    </row>
    <row r="61" spans="1:8" s="6" customFormat="1" ht="14.4" x14ac:dyDescent="0.3">
      <c r="A61" s="48"/>
      <c r="B61" s="49"/>
      <c r="C61" s="7"/>
      <c r="D61" s="7"/>
      <c r="E61" s="7"/>
      <c r="F61" s="11"/>
      <c r="G61" s="11"/>
      <c r="H61" s="11"/>
    </row>
    <row r="62" spans="1:8" s="6" customFormat="1" ht="14.4" x14ac:dyDescent="0.3">
      <c r="A62" s="48"/>
      <c r="B62" s="49"/>
      <c r="C62" s="7"/>
      <c r="D62" s="7"/>
      <c r="E62" s="7"/>
      <c r="F62" s="11"/>
      <c r="G62" s="11"/>
      <c r="H62" s="11"/>
    </row>
    <row r="63" spans="1:8" s="6" customFormat="1" ht="14.4" x14ac:dyDescent="0.3">
      <c r="A63" s="48"/>
      <c r="B63" s="49"/>
      <c r="C63" s="63" t="s">
        <v>129</v>
      </c>
      <c r="D63" s="63"/>
      <c r="E63" s="63"/>
      <c r="F63" s="63"/>
      <c r="G63" s="11"/>
      <c r="H63" s="11"/>
    </row>
    <row r="64" spans="1:8" s="6" customFormat="1" ht="14.4" x14ac:dyDescent="0.3">
      <c r="A64" s="48"/>
      <c r="B64" s="49"/>
      <c r="C64" s="56"/>
      <c r="D64" s="56"/>
      <c r="E64" s="56"/>
      <c r="F64" s="57"/>
      <c r="G64" s="11"/>
      <c r="H64" s="11"/>
    </row>
    <row r="65" spans="1:8" s="42" customFormat="1" ht="14.4" x14ac:dyDescent="0.3">
      <c r="A65" s="43"/>
      <c r="B65" s="44"/>
      <c r="C65" s="56"/>
      <c r="D65" s="56"/>
      <c r="E65" s="56"/>
      <c r="F65" s="57"/>
      <c r="G65" s="11"/>
      <c r="H65" s="11"/>
    </row>
    <row r="66" spans="1:8" s="6" customFormat="1" ht="14.4" x14ac:dyDescent="0.3">
      <c r="A66" s="48"/>
      <c r="B66" s="49"/>
      <c r="C66" s="63" t="s">
        <v>130</v>
      </c>
      <c r="D66" s="63"/>
      <c r="E66" s="63"/>
      <c r="F66" s="63"/>
      <c r="G66" s="11"/>
      <c r="H66" s="11"/>
    </row>
    <row r="67" spans="1:8" s="6" customFormat="1" ht="14.4" x14ac:dyDescent="0.3">
      <c r="A67" s="48"/>
      <c r="B67" s="49"/>
      <c r="C67" s="7"/>
      <c r="D67" s="7"/>
      <c r="E67" s="7"/>
      <c r="F67" s="11"/>
      <c r="G67" s="11"/>
      <c r="H67" s="11"/>
    </row>
    <row r="68" spans="1:8" s="42" customFormat="1" ht="14.4" x14ac:dyDescent="0.3">
      <c r="A68" s="43"/>
      <c r="B68" s="44"/>
      <c r="C68" s="7"/>
      <c r="D68" s="7"/>
      <c r="E68" s="7"/>
      <c r="F68" s="11"/>
      <c r="G68" s="11"/>
      <c r="H68" s="11"/>
    </row>
    <row r="69" spans="1:8" s="6" customFormat="1" ht="14.4" x14ac:dyDescent="0.3">
      <c r="A69" s="48"/>
      <c r="B69" s="49"/>
      <c r="C69" s="7"/>
      <c r="D69" s="7"/>
      <c r="E69" s="7"/>
      <c r="F69" s="11"/>
      <c r="G69" s="11"/>
      <c r="H69" s="11"/>
    </row>
    <row r="70" spans="1:8" s="6" customFormat="1" ht="14.4" x14ac:dyDescent="0.3">
      <c r="A70" s="48"/>
      <c r="B70" s="49"/>
      <c r="C70" s="7"/>
      <c r="D70" s="7"/>
      <c r="E70" s="7"/>
      <c r="F70" s="11"/>
      <c r="G70" s="11"/>
      <c r="H70" s="11"/>
    </row>
    <row r="71" spans="1:8" s="53" customFormat="1" ht="14.4" x14ac:dyDescent="0.3">
      <c r="A71" s="51"/>
      <c r="B71" s="52"/>
      <c r="C71" s="7"/>
      <c r="D71" s="7"/>
      <c r="E71" s="7"/>
      <c r="F71" s="11"/>
      <c r="G71" s="11"/>
      <c r="H71" s="11"/>
    </row>
    <row r="72" spans="1:8" s="6" customFormat="1" ht="14.4" x14ac:dyDescent="0.3">
      <c r="A72" s="48"/>
      <c r="B72" s="49"/>
      <c r="C72" s="7"/>
      <c r="D72" s="7"/>
      <c r="E72" s="7"/>
      <c r="F72" s="11"/>
      <c r="G72" s="11"/>
      <c r="H72" s="11"/>
    </row>
    <row r="73" spans="1:8" s="42" customFormat="1" ht="14.4" x14ac:dyDescent="0.3">
      <c r="A73" s="43"/>
      <c r="B73" s="44"/>
      <c r="C73" s="7"/>
      <c r="D73" s="7"/>
      <c r="E73" s="7"/>
      <c r="F73" s="11"/>
      <c r="G73" s="11"/>
      <c r="H73" s="11"/>
    </row>
    <row r="74" spans="1:8" s="6" customFormat="1" ht="14.4" x14ac:dyDescent="0.3">
      <c r="A74" s="48"/>
      <c r="B74" s="49"/>
      <c r="C74" s="7"/>
      <c r="D74" s="7"/>
      <c r="E74" s="7"/>
      <c r="F74" s="11"/>
      <c r="G74" s="11"/>
      <c r="H74" s="11"/>
    </row>
    <row r="75" spans="1:8" s="6" customFormat="1" ht="14.4" x14ac:dyDescent="0.3">
      <c r="A75" s="48"/>
      <c r="B75" s="49"/>
      <c r="C75" s="7"/>
      <c r="D75" s="7"/>
      <c r="E75" s="7"/>
      <c r="F75" s="11"/>
      <c r="G75" s="11"/>
      <c r="H75" s="11"/>
    </row>
    <row r="76" spans="1:8" s="6" customFormat="1" ht="14.4" x14ac:dyDescent="0.3">
      <c r="A76" s="48"/>
      <c r="B76" s="49"/>
      <c r="C76" s="7"/>
      <c r="D76" s="7"/>
      <c r="E76" s="7"/>
      <c r="F76" s="11"/>
      <c r="G76" s="11"/>
      <c r="H76" s="11"/>
    </row>
    <row r="77" spans="1:8" s="6" customFormat="1" ht="14.4" x14ac:dyDescent="0.3">
      <c r="A77" s="48"/>
      <c r="B77" s="49"/>
      <c r="C77" s="7"/>
      <c r="D77" s="7"/>
      <c r="E77" s="7"/>
      <c r="F77" s="11"/>
      <c r="G77" s="11"/>
      <c r="H77" s="11"/>
    </row>
    <row r="78" spans="1:8" s="53" customFormat="1" ht="14.4" x14ac:dyDescent="0.3">
      <c r="A78" s="51"/>
      <c r="B78" s="52"/>
      <c r="C78" s="7"/>
      <c r="D78" s="7"/>
      <c r="E78" s="7"/>
      <c r="F78" s="11"/>
      <c r="G78" s="11"/>
      <c r="H78" s="11"/>
    </row>
    <row r="79" spans="1:8" s="42" customFormat="1" ht="14.4" x14ac:dyDescent="0.3">
      <c r="A79" s="43"/>
      <c r="B79" s="44"/>
      <c r="C79" s="7"/>
      <c r="D79" s="7"/>
      <c r="E79" s="7"/>
      <c r="F79" s="11"/>
      <c r="G79" s="11"/>
      <c r="H79" s="11"/>
    </row>
    <row r="80" spans="1:8" s="6" customFormat="1" ht="14.4" x14ac:dyDescent="0.3">
      <c r="A80" s="48"/>
      <c r="B80" s="49"/>
      <c r="C80" s="7"/>
      <c r="D80" s="7"/>
      <c r="E80" s="7"/>
      <c r="F80" s="11"/>
      <c r="G80" s="11"/>
      <c r="H80" s="11"/>
    </row>
    <row r="81" spans="1:8" s="6" customFormat="1" ht="14.4" x14ac:dyDescent="0.3">
      <c r="A81" s="48"/>
      <c r="B81" s="49"/>
      <c r="C81" s="7"/>
      <c r="D81" s="7"/>
      <c r="E81" s="7"/>
      <c r="F81" s="11"/>
      <c r="G81" s="11"/>
      <c r="H81" s="11"/>
    </row>
    <row r="82" spans="1:8" s="6" customFormat="1" ht="14.4" x14ac:dyDescent="0.3">
      <c r="A82" s="48"/>
      <c r="B82" s="49"/>
      <c r="C82" s="7"/>
      <c r="D82" s="7"/>
      <c r="E82" s="7"/>
      <c r="F82" s="11"/>
      <c r="G82" s="11"/>
      <c r="H82" s="11"/>
    </row>
    <row r="83" spans="1:8" s="6" customFormat="1" ht="14.4" x14ac:dyDescent="0.3">
      <c r="A83" s="48"/>
      <c r="B83" s="49"/>
      <c r="C83" s="7"/>
      <c r="D83" s="7"/>
      <c r="E83" s="7"/>
      <c r="F83" s="11"/>
      <c r="G83" s="11"/>
      <c r="H83" s="11"/>
    </row>
    <row r="84" spans="1:8" s="6" customFormat="1" ht="14.4" x14ac:dyDescent="0.3">
      <c r="A84" s="48"/>
      <c r="B84" s="49"/>
      <c r="C84" s="7"/>
      <c r="D84" s="7"/>
      <c r="E84" s="7"/>
      <c r="F84" s="11"/>
      <c r="G84" s="11"/>
      <c r="H84" s="11"/>
    </row>
    <row r="85" spans="1:8" s="53" customFormat="1" ht="14.4" x14ac:dyDescent="0.3">
      <c r="A85" s="51"/>
      <c r="B85" s="52"/>
      <c r="C85" s="7"/>
      <c r="D85" s="7"/>
      <c r="E85" s="7"/>
      <c r="F85" s="11"/>
      <c r="G85" s="11"/>
      <c r="H85" s="11"/>
    </row>
    <row r="86" spans="1:8" s="42" customFormat="1" ht="14.4" x14ac:dyDescent="0.3">
      <c r="A86" s="43"/>
      <c r="B86" s="44"/>
      <c r="C86" s="7"/>
      <c r="D86" s="7"/>
      <c r="E86" s="7"/>
      <c r="F86" s="11"/>
      <c r="G86" s="11"/>
      <c r="H86" s="11"/>
    </row>
    <row r="87" spans="1:8" s="6" customFormat="1" ht="14.4" x14ac:dyDescent="0.3">
      <c r="A87" s="48"/>
      <c r="B87" s="49"/>
      <c r="C87" s="7"/>
      <c r="D87" s="7"/>
      <c r="E87" s="7"/>
      <c r="F87" s="11"/>
      <c r="G87" s="11"/>
      <c r="H87" s="11"/>
    </row>
    <row r="88" spans="1:8" s="6" customFormat="1" ht="14.4" x14ac:dyDescent="0.3">
      <c r="A88" s="48"/>
      <c r="B88" s="49"/>
      <c r="C88" s="7"/>
      <c r="D88" s="7"/>
      <c r="E88" s="7"/>
      <c r="F88" s="11"/>
      <c r="G88" s="11"/>
      <c r="H88" s="11"/>
    </row>
    <row r="89" spans="1:8" s="6" customFormat="1" ht="14.4" x14ac:dyDescent="0.3">
      <c r="A89" s="48"/>
      <c r="B89" s="49"/>
      <c r="C89" s="7"/>
      <c r="D89" s="7"/>
      <c r="E89" s="7"/>
      <c r="F89" s="11"/>
      <c r="G89" s="11"/>
      <c r="H89" s="11"/>
    </row>
    <row r="90" spans="1:8" s="42" customFormat="1" ht="14.4" x14ac:dyDescent="0.3">
      <c r="A90" s="43"/>
      <c r="B90" s="44"/>
      <c r="C90" s="7"/>
      <c r="D90" s="7"/>
      <c r="E90" s="7"/>
      <c r="F90" s="11"/>
      <c r="G90" s="11"/>
      <c r="H90" s="11"/>
    </row>
    <row r="91" spans="1:8" s="6" customFormat="1" ht="14.4" x14ac:dyDescent="0.3">
      <c r="A91" s="48"/>
      <c r="B91" s="49"/>
      <c r="C91" s="7"/>
      <c r="D91" s="7"/>
      <c r="E91" s="7"/>
      <c r="F91" s="11"/>
      <c r="G91" s="11"/>
      <c r="H91" s="11"/>
    </row>
    <row r="92" spans="1:8" s="6" customFormat="1" ht="14.4" x14ac:dyDescent="0.3">
      <c r="A92" s="48"/>
      <c r="B92" s="49"/>
      <c r="C92" s="7"/>
      <c r="D92" s="7"/>
      <c r="E92" s="7"/>
      <c r="F92" s="11"/>
      <c r="G92" s="11"/>
      <c r="H92" s="11"/>
    </row>
    <row r="93" spans="1:8" s="6" customFormat="1" ht="14.4" x14ac:dyDescent="0.3">
      <c r="A93" s="48"/>
      <c r="B93" s="49"/>
      <c r="C93" s="7"/>
      <c r="D93" s="7"/>
      <c r="E93" s="7"/>
      <c r="F93" s="11"/>
      <c r="G93" s="11"/>
      <c r="H93" s="11"/>
    </row>
    <row r="94" spans="1:8" s="6" customFormat="1" ht="14.4" x14ac:dyDescent="0.3">
      <c r="A94" s="48"/>
      <c r="B94" s="49"/>
      <c r="C94" s="7"/>
      <c r="D94" s="7"/>
      <c r="E94" s="7"/>
      <c r="F94" s="11"/>
      <c r="G94" s="11"/>
      <c r="H94" s="11"/>
    </row>
    <row r="95" spans="1:8" s="6" customFormat="1" ht="14.4" x14ac:dyDescent="0.3">
      <c r="A95" s="48"/>
      <c r="B95" s="49"/>
      <c r="C95" s="7"/>
      <c r="D95" s="7"/>
      <c r="E95" s="7"/>
      <c r="F95" s="11"/>
      <c r="G95" s="11"/>
      <c r="H95" s="11"/>
    </row>
    <row r="96" spans="1:8" s="42" customFormat="1" ht="14.4" x14ac:dyDescent="0.3">
      <c r="A96" s="43"/>
      <c r="B96" s="44"/>
      <c r="C96" s="7"/>
      <c r="D96" s="7"/>
      <c r="E96" s="7"/>
      <c r="F96" s="11"/>
      <c r="G96" s="11"/>
      <c r="H96" s="11"/>
    </row>
    <row r="97" spans="1:8" s="6" customFormat="1" ht="14.4" x14ac:dyDescent="0.3">
      <c r="A97" s="48"/>
      <c r="B97" s="49"/>
      <c r="C97" s="7"/>
      <c r="D97" s="7"/>
      <c r="E97" s="7"/>
      <c r="F97" s="11"/>
      <c r="G97" s="11"/>
      <c r="H97" s="11"/>
    </row>
    <row r="98" spans="1:8" s="6" customFormat="1" ht="14.4" x14ac:dyDescent="0.3">
      <c r="A98" s="48"/>
      <c r="B98" s="49"/>
      <c r="C98" s="7"/>
      <c r="D98" s="7"/>
      <c r="E98" s="7"/>
      <c r="F98" s="11"/>
      <c r="G98" s="11"/>
      <c r="H98" s="11"/>
    </row>
    <row r="99" spans="1:8" s="6" customFormat="1" ht="14.4" x14ac:dyDescent="0.3">
      <c r="A99" s="48"/>
      <c r="B99" s="49"/>
      <c r="C99" s="7"/>
      <c r="D99" s="7"/>
      <c r="E99" s="7"/>
      <c r="F99" s="11"/>
      <c r="G99" s="11"/>
      <c r="H99" s="11"/>
    </row>
    <row r="100" spans="1:8" s="6" customFormat="1" ht="14.4" x14ac:dyDescent="0.3">
      <c r="A100" s="48"/>
      <c r="B100" s="49"/>
      <c r="C100" s="7"/>
      <c r="D100" s="7"/>
      <c r="E100" s="7"/>
      <c r="F100" s="11"/>
      <c r="G100" s="11"/>
      <c r="H100" s="11"/>
    </row>
    <row r="101" spans="1:8" s="42" customFormat="1" ht="14.4" x14ac:dyDescent="0.3">
      <c r="A101" s="43"/>
      <c r="B101" s="44"/>
      <c r="C101" s="7"/>
      <c r="D101" s="7"/>
      <c r="E101" s="7"/>
      <c r="F101" s="11"/>
      <c r="G101" s="11"/>
      <c r="H101" s="11"/>
    </row>
    <row r="102" spans="1:8" s="6" customFormat="1" ht="14.4" x14ac:dyDescent="0.3">
      <c r="A102" s="48"/>
      <c r="B102" s="49"/>
      <c r="C102" s="7"/>
      <c r="D102" s="7"/>
      <c r="E102" s="7"/>
      <c r="F102" s="11"/>
      <c r="G102" s="11"/>
      <c r="H102" s="11"/>
    </row>
    <row r="103" spans="1:8" s="6" customFormat="1" ht="14.4" x14ac:dyDescent="0.3">
      <c r="A103" s="48"/>
      <c r="B103" s="49"/>
      <c r="C103" s="7"/>
      <c r="D103" s="7"/>
      <c r="E103" s="7"/>
      <c r="F103" s="11"/>
      <c r="G103" s="11"/>
      <c r="H103" s="11"/>
    </row>
  </sheetData>
  <mergeCells count="4">
    <mergeCell ref="C66:F66"/>
    <mergeCell ref="C7:H7"/>
    <mergeCell ref="E4:F4"/>
    <mergeCell ref="C63:F63"/>
  </mergeCells>
  <pageMargins left="0.74803149606299213" right="0.74803149606299213" top="0.98425196850393704" bottom="0.98425196850393704" header="0.51181102362204722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2023-11-13T09:27:49Z</cp:lastPrinted>
  <dcterms:created xsi:type="dcterms:W3CDTF">2022-11-10T04:19:06Z</dcterms:created>
  <dcterms:modified xsi:type="dcterms:W3CDTF">2024-11-11T07:40:32Z</dcterms:modified>
</cp:coreProperties>
</file>