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38" windowWidth="23973" windowHeight="9596"/>
  </bookViews>
  <sheets>
    <sheet name="Лист1" sheetId="1" r:id="rId1"/>
  </sheets>
  <definedNames>
    <definedName name="_xlnm.Print_Titles" localSheetId="0">Лист1!$9:$9</definedName>
  </definedNames>
  <calcPr calcId="145621"/>
</workbook>
</file>

<file path=xl/calcChain.xml><?xml version="1.0" encoding="utf-8"?>
<calcChain xmlns="http://schemas.openxmlformats.org/spreadsheetml/2006/main">
  <c r="G82" i="1" l="1"/>
  <c r="F82" i="1"/>
  <c r="F32" i="1" l="1"/>
  <c r="G14" i="1"/>
  <c r="F14" i="1"/>
  <c r="G56" i="1" l="1"/>
  <c r="G53" i="1"/>
  <c r="G51" i="1"/>
  <c r="G45" i="1"/>
  <c r="G41" i="1"/>
  <c r="G38" i="1"/>
  <c r="G36" i="1"/>
  <c r="G32" i="1"/>
  <c r="G27" i="1"/>
  <c r="G22" i="1"/>
  <c r="F56" i="1"/>
  <c r="F53" i="1"/>
  <c r="F51" i="1"/>
  <c r="F45" i="1"/>
  <c r="F41" i="1"/>
  <c r="F38" i="1"/>
  <c r="F36" i="1"/>
  <c r="F27" i="1"/>
  <c r="F22" i="1"/>
  <c r="F13" i="1" l="1"/>
  <c r="G13" i="1"/>
  <c r="G81" i="1"/>
  <c r="F81" i="1"/>
  <c r="F114" i="1" l="1"/>
  <c r="F115" i="1" s="1"/>
  <c r="G114" i="1"/>
  <c r="G115" i="1" s="1"/>
</calcChain>
</file>

<file path=xl/sharedStrings.xml><?xml version="1.0" encoding="utf-8"?>
<sst xmlns="http://schemas.openxmlformats.org/spreadsheetml/2006/main" count="538" uniqueCount="247">
  <si>
    <t>Код БКД</t>
  </si>
  <si>
    <t>Наименование</t>
  </si>
  <si>
    <t>БКД
Код</t>
  </si>
  <si>
    <t>ЭД_БКД
Код</t>
  </si>
  <si>
    <t>Программы
Код</t>
  </si>
  <si>
    <t>КОСГУ
Код</t>
  </si>
  <si>
    <t>Вариант=Увинский 2023;
Табл=Наименования доходов;
Наименования;</t>
  </si>
  <si>
    <t>Вариант=Увинский 2023;
Табл=Прогноз 2024 (МР);
МО=1302500;
ВР=000;
ЦС=00000;
Ведомства=000;
ФКР=0000;
Балансировка бюджета=10;
Узлы=25;
Муниципальные программы=00000;</t>
  </si>
  <si>
    <t>Вариант=Увинский 2023;
Табл=Прогноз 2025 (МР);
МО=1302500;
ВР=000;
ЦС=00000;
Ведомства=000;
ФКР=0000;
Балансировка бюджета=10;
Узлы=25;
Муниципальные программы=00000;</t>
  </si>
  <si>
    <t>Вариант=Увинский 2023;
Табл=Прогноз 2025 (МР);
МО=1302500;
ВР=000;
ЦС=00000;
Ведомства=000;
ФКР=0000;
Балансировка бюджета=20;
Узлы=25;
Муниципальные программы=00000;</t>
  </si>
  <si>
    <t>Код ЭД_БКД</t>
  </si>
  <si>
    <t>Код Программы</t>
  </si>
  <si>
    <t>Код ЭК</t>
  </si>
  <si>
    <t xml:space="preserve">Вариант: Увинский 2023;
Таблица: Наименования доходов;
Наименования
</t>
  </si>
  <si>
    <t>Вариант: Увинский 2023;
Таблица: Прогноз 2024 (МР);
Данные
МО=1302500
ВР=000
ЦС=00000
Ведомства=000
ФКР=0000
Балансировка бюджета=10
Узлы=25</t>
  </si>
  <si>
    <t>Вариант: Увинский 2023;
Таблица: Прогноз 2025 (МР);
Данные
МО=1302500
ВР=000
ЦС=00000
Ведомства=000
ФКР=0000
Балансировка бюджета=10
Узлы=25</t>
  </si>
  <si>
    <t>Вариант: Увинский 2023;
Таблица: Прогноз 2025 (МР);
Данные
МО=1302500
ВР=000
ЦС=00000
Ведомства=000
ФКР=0000
Балансировка бюджета=20
Узлы=25</t>
  </si>
  <si>
    <t>00000000</t>
  </si>
  <si>
    <t>00</t>
  </si>
  <si>
    <t>0000</t>
  </si>
  <si>
    <t>000</t>
  </si>
  <si>
    <t>10000000</t>
  </si>
  <si>
    <t>НАЛОГОВЫЕ И НЕНАЛОГОВЫЕ ДОХОДЫ</t>
  </si>
  <si>
    <t>10100000</t>
  </si>
  <si>
    <t>НАЛОГИ НА ПРИБЫЛЬ, ДОХОДЫ</t>
  </si>
  <si>
    <t>10102010</t>
  </si>
  <si>
    <t>01</t>
  </si>
  <si>
    <t>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</si>
  <si>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</si>
  <si>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</si>
  <si>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</si>
  <si>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</si>
  <si>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</si>
  <si>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</si>
  <si>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</si>
  <si>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10102080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</si>
  <si>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</si>
  <si>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10300000</t>
  </si>
  <si>
    <t>НАЛОГИ НА ТОВАРЫ (РАБОТЫ, УСЛУГИ), РЕАЛИЗУЕМЫЕ НА ТЕРРИТОРИИ РОССИЙСКОЙ ФЕДЕРАЦИИ</t>
  </si>
  <si>
    <t>10302231</t>
  </si>
  <si>
    <t>10302241</t>
  </si>
  <si>
    <t>10302251</t>
  </si>
  <si>
    <t>10302261</t>
  </si>
  <si>
    <t>10500000</t>
  </si>
  <si>
    <t>НАЛОГИ НА СОВОКУПНЫЙ ДОХОД</t>
  </si>
  <si>
    <t>10501011</t>
  </si>
  <si>
    <t>Налог, взимаемый с налогоплательщиков, выбравших в качестве объекта налогообложения доходы</t>
  </si>
  <si>
    <t>10501021</t>
  </si>
  <si>
    <t>Налог, взимаемый с налогоплательщиков, выбравших в качестве объекта налогообложения доходы, уменьшенные на величину расходов</t>
  </si>
  <si>
    <t>10503010</t>
  </si>
  <si>
    <t>Единый сельскохозяйственный налог</t>
  </si>
  <si>
    <t>10504060</t>
  </si>
  <si>
    <t>02</t>
  </si>
  <si>
    <t>Налог, взымаемый в связи с применением патентной системы налогообложения, зачисляемый в бюджеты мунципальных округов</t>
  </si>
  <si>
    <t>10600000</t>
  </si>
  <si>
    <t>НАЛОГИ НА ИМУЩЕСТВО</t>
  </si>
  <si>
    <t>10601020</t>
  </si>
  <si>
    <t>14</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</si>
  <si>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</si>
  <si>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10606032</t>
  </si>
  <si>
    <t>Земельный налог с организаций, обладающих земельным участком, расположенным в границах муниципальных округов</t>
  </si>
  <si>
    <t>10606042</t>
  </si>
  <si>
    <t>Земельный налог с физических лиц, обладающих земельным участком, расположенным в границах муниципальных округов</t>
  </si>
  <si>
    <t>10700000</t>
  </si>
  <si>
    <t>НАЛОГИ, СБОРЫ И РЕГУЛЯРНЫЕ ПЛАТЕЖИ ЗА ПОЛЬЗОВАНИЕ ПРИРОДНЫМИ РЕСУРСАМИ</t>
  </si>
  <si>
    <t>10701020</t>
  </si>
  <si>
    <t>Налог на добычу общераспространенных полезных ископаемых</t>
  </si>
  <si>
    <t>10800000</t>
  </si>
  <si>
    <t>ГОСУДАРСТВЕННАЯ ПОШЛИНА</t>
  </si>
  <si>
    <t>10803010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</si>
  <si>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</si>
  <si>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10807150</t>
  </si>
  <si>
    <t>Государственная пошлина за выдачу разрешения на установку рекламной конструкции</t>
  </si>
  <si>
    <t>11100000</t>
  </si>
  <si>
    <t>ДОХОДЫ ОТ ИСПОЛЬЗОВАНИЯ ИМУЩЕСТВА, НАХОДЯЩЕГОСЯ В ГОСУДАРСТВЕННОЙ И МУНИЦИПАЛЬНОЙ СОБСТВЕННОСТИ</t>
  </si>
  <si>
    <t>120</t>
  </si>
  <si>
    <t>11105012</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</si>
  <si>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</si>
  <si>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11105034</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</si>
  <si>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</si>
  <si>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11200000</t>
  </si>
  <si>
    <t>ПЛАТЕЖИ ПРИ ПОЛЬЗОВАНИИ ПРИРОДНЫМИ РЕСУРСАМИ</t>
  </si>
  <si>
    <t>11201010</t>
  </si>
  <si>
    <t>Плата за выбросы загрязняющих веществ в атмосферный воздух стационарными объектами</t>
  </si>
  <si>
    <t>11201030</t>
  </si>
  <si>
    <t>Плата за выбросы загрязняющих  веществ в водные объекты</t>
  </si>
  <si>
    <t>11201041</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</si>
  <si>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</si>
  <si>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11201042</t>
  </si>
  <si>
    <t>Плата за размещение твёрдых коммунальных отходов</t>
  </si>
  <si>
    <t>11201070</t>
  </si>
  <si>
    <t>Плата за выбросы загрязняющих веществ, образующихся при сжигании на факельных установках и (или) рассеивании попутного нефтянного газа</t>
  </si>
  <si>
    <t>11300000</t>
  </si>
  <si>
    <t>ДОХОДЫ ОТ ОКАЗАНИЯ ПЛАТНЫХ УСЛУГ(РАБОТ) И КОМПЕНСАЦИИ ЗАТРАТ ГОСУДАРСТВА</t>
  </si>
  <si>
    <t>11301994</t>
  </si>
  <si>
    <t>130</t>
  </si>
  <si>
    <t>Прочие доходы от оказания платных услуг (работ) получателями средств бюджетов муниципальных округов</t>
  </si>
  <si>
    <t>11400000</t>
  </si>
  <si>
    <t>ДОХОДЫ ОТ ПРОДАЖИ МАТЕРИАЛЬНЫХ И НЕМАТЕРИАЛЬНЫХ АКТИВОВ</t>
  </si>
  <si>
    <t>11402043</t>
  </si>
  <si>
    <t>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</si>
  <si>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</si>
  <si>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11406012</t>
  </si>
  <si>
    <t>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</si>
  <si>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</si>
  <si>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11600000</t>
  </si>
  <si>
    <t>ШТРАФЫ, САНКЦИИ, ВОЗМЕЩЕНИЕ УЩЕРБА</t>
  </si>
  <si>
    <t>11601053</t>
  </si>
  <si>
    <t>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</si>
  <si>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</si>
  <si>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11601063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</si>
  <si>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</si>
  <si>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11601073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</si>
  <si>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</si>
  <si>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11601083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</si>
  <si>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</si>
  <si>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11601103</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</si>
  <si>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t>
  </si>
  <si>
    <t>11601143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</si>
  <si>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t>
  </si>
  <si>
    <t>11601153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</si>
  <si>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</si>
  <si>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11601173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</si>
  <si>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</si>
  <si>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11601193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</si>
  <si>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</si>
  <si>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11601203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</si>
  <si>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</si>
  <si>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11602020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</si>
  <si>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</si>
  <si>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11607010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</si>
  <si>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</si>
  <si>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11607090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</si>
  <si>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</si>
  <si>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11610032</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</si>
  <si>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</si>
  <si>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11611050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</si>
  <si>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</si>
  <si>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11611064</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</si>
  <si>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</si>
  <si>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11700000</t>
  </si>
  <si>
    <t>ПРОЧИЕ НЕНАЛОГОВЫЕ ДОХОДЫ</t>
  </si>
  <si>
    <t>11714020</t>
  </si>
  <si>
    <t>150</t>
  </si>
  <si>
    <t>Средства самообложения граждан, зачисляемые в бюджеты муниципальных округов</t>
  </si>
  <si>
    <t>11715020</t>
  </si>
  <si>
    <t>Инициативные платежи, зачисляемые в бюджеты муниципальных округов</t>
  </si>
  <si>
    <t>20000000</t>
  </si>
  <si>
    <t>БЕЗВОЗМЕЗДНЫЕ ПОСТУПЛЕНИЯ</t>
  </si>
  <si>
    <t>20200000</t>
  </si>
  <si>
    <t>Безвозмездные поступления от других бюджетов бюджетной системы Российской Федерации</t>
  </si>
  <si>
    <t>20215001</t>
  </si>
  <si>
    <t>Дотации бюджетам муниципальных округов на выравнивание бюджетной обеспеченности из бюджета субъекта Российской Федерации</t>
  </si>
  <si>
    <t>20215002</t>
  </si>
  <si>
    <t>Дотации бюджетам муниципальных округов на поддержку мер по обеспечению сбалансированности бюджетов</t>
  </si>
  <si>
    <t>20229999</t>
  </si>
  <si>
    <t>0105</t>
  </si>
  <si>
    <t>0106</t>
  </si>
  <si>
    <t>20230024</t>
  </si>
  <si>
    <t>0202</t>
  </si>
  <si>
    <t>0205</t>
  </si>
  <si>
    <t>0206</t>
  </si>
  <si>
    <t>0208</t>
  </si>
  <si>
    <t>0209</t>
  </si>
  <si>
    <t>0215</t>
  </si>
  <si>
    <t>0218</t>
  </si>
  <si>
    <t>0220</t>
  </si>
  <si>
    <t>0223</t>
  </si>
  <si>
    <t>20235120</t>
  </si>
  <si>
    <t>ИТОГО ДОХОДОВ</t>
  </si>
  <si>
    <t>ДЕФИЦИТ</t>
  </si>
  <si>
    <t>БАЛАНС</t>
  </si>
  <si>
    <t xml:space="preserve"> "Муниципальный округ Увинский район Удмуртской Республики"</t>
  </si>
  <si>
    <t>Приложение 2- доходы</t>
  </si>
  <si>
    <t>к проекту решения Совета депутатов муниципального образования</t>
  </si>
  <si>
    <t>в руб.</t>
  </si>
  <si>
    <t>0109</t>
  </si>
  <si>
    <t>0119</t>
  </si>
  <si>
    <t>20245393</t>
  </si>
  <si>
    <t>20249999</t>
  </si>
  <si>
    <t>Прочие межбюджетные трансферты, передаваемые бюджетам муниципальных районов</t>
  </si>
  <si>
    <t>10102130</t>
  </si>
  <si>
    <t xml:space="preserve"> 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</si>
  <si>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11109044</t>
  </si>
  <si>
    <t xml:space="preserve"> 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</si>
  <si>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11610031</t>
  </si>
  <si>
    <t>Возмещение ущерба при возникновении страховых случаев, когда выгодоприобретателями выступают получатели средств бюджета муниципального округа</t>
  </si>
  <si>
    <t>11610061</t>
  </si>
  <si>
    <t xml:space="preserve"> Платежи в целях возмещения убытков, причиненных уклонением от заключения с муниципальным органом муниципального округа (муниципальным казенным учреждением) муниципального контракта, а также иные денежные средства,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</si>
  <si>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11705040</t>
  </si>
  <si>
    <t>180</t>
  </si>
  <si>
    <t xml:space="preserve"> Прочие неналоговые доходы бюджетов муниципальных округов</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</si>
  <si>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</si>
  <si>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</si>
  <si>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</si>
  <si>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</si>
  <si>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Доходы бюджета муниципального образования "Муниципальный округ Увинский район Удмуртской Республики" на плановый период 2026 и 2027 годов </t>
  </si>
  <si>
    <t>Сумма 
на 2027 год</t>
  </si>
  <si>
    <t>10102140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</si>
  <si>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</si>
  <si>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11601133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</si>
  <si>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</si>
  <si>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11610123</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</si>
  <si>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</si>
  <si>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от__ ________ 2024 года  №_____</t>
  </si>
  <si>
    <t>Сумма                                 на 2026 год</t>
  </si>
  <si>
    <t>20220077</t>
  </si>
  <si>
    <t>20225576</t>
  </si>
  <si>
    <t>Субсидии бюджетам муниципальных округов на обеспечение комплексного развития сельских территорий</t>
  </si>
  <si>
    <t>0102</t>
  </si>
  <si>
    <t>0103</t>
  </si>
  <si>
    <t>0107</t>
  </si>
  <si>
    <t>0117</t>
  </si>
  <si>
    <t>0130</t>
  </si>
  <si>
    <t>Прочие субсидии бюджетам муниципальных округов (Субсидии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</si>
  <si>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0203</t>
  </si>
  <si>
    <t>0216</t>
  </si>
  <si>
    <t>0222</t>
  </si>
  <si>
    <t>20235118</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</si>
  <si>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</si>
  <si>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0128</t>
  </si>
  <si>
    <t>20220302</t>
  </si>
  <si>
    <t>Субсидии на переселение граждан из аварийного жилищного фонда</t>
  </si>
  <si>
    <t>Субсидии бюджетам муниципальных округов на софинансирование капитальных вложений в объекты муниципальной собственности</t>
  </si>
  <si>
    <t>Прочие субсидии бюджетам муниципальных районов (Субсидии на софинансирование капитального ремонта объектов муниципальной собственности, включенных в перечень капитального ремонта объектов капитального строительства, финансируемых за счёт средств бюджета Удмуртской Республики, утвержденный Правительством Удмуртской Республики)</t>
  </si>
  <si>
    <t>Прочие субсидии бюджетам муниципальных округов (Субсидии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</si>
  <si>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Прочие субсидии бюджетам муниципальных округов (Субсидии на содержание автомобильных дорог местного значения и искусственных сооружений на них, по которым проходят маршруты школьных автобусов)</t>
  </si>
  <si>
    <t>Прочие субсидии бюджетам муниципальных округов (Субсидии нарасходы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находящимися на территории Удмуртской Республики, реализующих образовательную программу дошкольного образования</t>
  </si>
  <si>
    <t>Прочие субсидии бюджетам муниципальных округов (Субсидии на реализацию мероприятий муниципальных программ в области энергосбережения и повышения энергетической эффективности)</t>
  </si>
  <si>
    <t>Прочие субсидии бюджетам муниципальных округов (Субсидии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</si>
  <si>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Прочие субсидии бюджетам муниципальных округов (Субсидии на реализацию мероприятий по организации отдыха детей в каникулярное время)</t>
  </si>
  <si>
    <t>Прочие субсидии бюджетам муниципальных округов (Субсидии  на организацию питания обучающихся муниципальных общеобразовательных организаций, находящихся на территории Удмуртской Республики)</t>
  </si>
  <si>
    <t>Прочие субсидии бюджетам муниципальных округов ( Субсидии на мероприятия по обеспечению Удмуртской Республики документами территориального планирования и градостроительного зонирования, документацией по планировке территорий</t>
  </si>
  <si>
    <t>Субвенции бюджетам муниципальных округов на выполнение передаваемых полномочий субъектов Российской Федерации (Субвенции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</si>
  <si>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Удмуртской Республики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</si>
  <si>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Субвенции бюджетам муниципальных округов на выполнение передаваемых полномочий субъектов Российской Федерации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</si>
  <si>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Удмуртской Республики по предоставлению мер социальной поддержки многодетным семьям (бесплатное питание для обучающихся общеобразовательных организаций))</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</si>
  <si>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</si>
  <si>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Удмуртской Республики в области архивного дела)</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</si>
  <si>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</si>
  <si>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по созданию и организации деятельности административных комиссий)</t>
  </si>
  <si>
    <t>Субвенции бюджетам муниципальных округов на выполнение передаваемых полномочий субъектов Российской Федерации (Субвенции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</si>
  <si>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</si>
  <si>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Удмуртской Республики по организации мероприятий при осуществлении деятельности по обращению с животными без владельцев)</t>
  </si>
  <si>
    <t>Субвенции бюджетам муниципальных округов на выполнение передаваемых полномочий субъектов Российской Федерации (Субвенции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</si>
  <si>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Субвенции бюджетам муниципальных округовна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</si>
  <si>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Межбюджетные трансферты, передаваемые бюджетам муниципальных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</si>
</sst>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000"/>
    <numFmt numFmtId="165" formatCode="#,##0.0"/>
  </numFmts>
  <fonts count="23" x14ac:knownFonts="1">
    <font>
      <sz val="10"/>
      <name val="Times New Roman"/>
      <family val="1"/>
      <charset val="204"/>
    </font>
    <font>
      <sz val="11"/>
      <color theme="1"/>
      <name val="Calibri"/>
      <family val="2"/>
      <charset val="204"/>
      <scheme val="minor"/>
    </font>
    <font>
      <sz val="11"/>
      <color theme="1"/>
      <name val="Calibri"/>
      <family val="2"/>
      <charset val="204"/>
      <scheme val="minor"/>
    </font>
    <font>
      <sz val="11"/>
      <name val="Times New Roman"/>
      <family val="1"/>
      <charset val="204"/>
    </font>
    <font>
      <sz val="9"/>
      <name val="Times New Roman"/>
      <family val="1"/>
      <charset val="204"/>
    </font>
    <font>
      <b/>
      <sz val="12"/>
      <name val="Times New Roman"/>
      <family val="1"/>
      <charset val="204"/>
    </font>
    <font>
      <i/>
      <sz val="10"/>
      <name val="Times New Roman"/>
      <family val="1"/>
      <charset val="204"/>
    </font>
    <font>
      <b/>
      <sz val="10"/>
      <name val="Times New Roman"/>
      <family val="1"/>
      <charset val="204"/>
    </font>
    <font>
      <b/>
      <sz val="11"/>
      <name val="Times New Roman"/>
      <family val="1"/>
      <charset val="204"/>
    </font>
    <font>
      <b/>
      <sz val="9"/>
      <name val="Times New Roman"/>
      <family val="1"/>
      <charset val="204"/>
    </font>
    <font>
      <sz val="10"/>
      <name val="Times New Roman"/>
      <family val="1"/>
      <charset val="204"/>
    </font>
    <font>
      <sz val="8"/>
      <color rgb="FF000000"/>
      <name val="Arial"/>
      <family val="2"/>
      <charset val="204"/>
    </font>
    <font>
      <sz val="10"/>
      <name val="Arial"/>
      <family val="2"/>
      <charset val="204"/>
    </font>
    <font>
      <b/>
      <sz val="10"/>
      <color rgb="FF000000"/>
      <name val="Arial CYR"/>
      <family val="2"/>
    </font>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9"/>
      <color rgb="FF000000"/>
      <name val="Times New Roman"/>
      <family val="1"/>
      <charset val="204"/>
    </font>
    <font>
      <sz val="11"/>
      <color rgb="FF000000"/>
      <name val="Calibri"/>
      <family val="2"/>
      <charset val="204"/>
      <scheme val="minor"/>
    </font>
    <font>
      <sz val="10"/>
      <color rgb="FF000000"/>
      <name val="Arial"/>
      <family val="2"/>
      <charset val="204"/>
    </font>
  </fonts>
  <fills count="6">
    <fill>
      <patternFill patternType="none"/>
    </fill>
    <fill>
      <patternFill patternType="gray125"/>
    </fill>
    <fill>
      <patternFill patternType="solid">
        <fgColor indexed="65"/>
        <bgColor indexed="64"/>
      </patternFill>
    </fill>
    <fill>
      <patternFill patternType="solid">
        <fgColor rgb="FFCCFFFF"/>
      </patternFill>
    </fill>
    <fill>
      <patternFill patternType="solid">
        <fgColor rgb="FFFFFF99"/>
      </patternFill>
    </fill>
    <fill>
      <patternFill patternType="solid">
        <fgColor rgb="FFC0C0C0"/>
      </patternFill>
    </fill>
  </fills>
  <borders count="12">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49">
    <xf numFmtId="0" fontId="0" fillId="0" borderId="0"/>
    <xf numFmtId="0" fontId="2" fillId="0" borderId="0"/>
    <xf numFmtId="0" fontId="11" fillId="0" borderId="8">
      <alignment horizontal="left" wrapText="1" indent="2"/>
    </xf>
    <xf numFmtId="0" fontId="10" fillId="0" borderId="0"/>
    <xf numFmtId="0" fontId="13" fillId="0" borderId="9">
      <alignment vertical="top" wrapText="1"/>
    </xf>
    <xf numFmtId="0" fontId="12" fillId="2" borderId="0"/>
    <xf numFmtId="0" fontId="2" fillId="0" borderId="0"/>
    <xf numFmtId="0" fontId="14" fillId="0" borderId="0"/>
    <xf numFmtId="0" fontId="15" fillId="0" borderId="0">
      <alignment horizontal="left" wrapText="1"/>
    </xf>
    <xf numFmtId="0" fontId="15" fillId="0" borderId="0"/>
    <xf numFmtId="0" fontId="16" fillId="0" borderId="0">
      <alignment horizontal="center" wrapText="1"/>
    </xf>
    <xf numFmtId="0" fontId="16" fillId="0" borderId="0">
      <alignment horizontal="center"/>
    </xf>
    <xf numFmtId="0" fontId="15" fillId="0" borderId="0">
      <alignment horizontal="right"/>
    </xf>
    <xf numFmtId="0" fontId="15" fillId="0" borderId="9">
      <alignment horizontal="center" vertical="center" wrapText="1"/>
    </xf>
    <xf numFmtId="0" fontId="15" fillId="0" borderId="10">
      <alignment horizontal="center" vertical="center" wrapText="1"/>
    </xf>
    <xf numFmtId="1" fontId="15" fillId="0" borderId="9">
      <alignment horizontal="center" vertical="top" shrinkToFit="1"/>
    </xf>
    <xf numFmtId="0" fontId="15" fillId="0" borderId="9">
      <alignment horizontal="left" vertical="top" wrapText="1"/>
    </xf>
    <xf numFmtId="0" fontId="15" fillId="0" borderId="9">
      <alignment horizontal="center" vertical="top" wrapText="1"/>
    </xf>
    <xf numFmtId="4" fontId="17" fillId="3" borderId="9">
      <alignment horizontal="right" vertical="top" shrinkToFit="1"/>
    </xf>
    <xf numFmtId="10" fontId="17" fillId="3" borderId="9">
      <alignment horizontal="center" vertical="top" shrinkToFit="1"/>
    </xf>
    <xf numFmtId="1" fontId="17" fillId="0" borderId="9">
      <alignment horizontal="left" vertical="top" shrinkToFit="1"/>
    </xf>
    <xf numFmtId="1" fontId="17" fillId="0" borderId="11">
      <alignment horizontal="left" vertical="top" shrinkToFit="1"/>
    </xf>
    <xf numFmtId="4" fontId="17" fillId="4" borderId="9">
      <alignment horizontal="right" vertical="top" shrinkToFit="1"/>
    </xf>
    <xf numFmtId="10" fontId="17" fillId="4" borderId="9">
      <alignment horizontal="center" vertical="top" shrinkToFit="1"/>
    </xf>
    <xf numFmtId="0" fontId="14" fillId="0" borderId="0"/>
    <xf numFmtId="0" fontId="14" fillId="0" borderId="0"/>
    <xf numFmtId="0" fontId="14" fillId="0" borderId="0"/>
    <xf numFmtId="0" fontId="18" fillId="0" borderId="0"/>
    <xf numFmtId="0" fontId="18" fillId="0" borderId="0"/>
    <xf numFmtId="0" fontId="19" fillId="5" borderId="0"/>
    <xf numFmtId="4" fontId="15" fillId="0" borderId="9">
      <alignment horizontal="right" vertical="top" shrinkToFit="1"/>
    </xf>
    <xf numFmtId="10" fontId="15" fillId="0" borderId="9">
      <alignment horizontal="center" vertical="top" shrinkToFit="1"/>
    </xf>
    <xf numFmtId="0" fontId="18" fillId="0" borderId="0"/>
    <xf numFmtId="0" fontId="18" fillId="0" borderId="0"/>
    <xf numFmtId="0" fontId="19" fillId="5" borderId="0"/>
    <xf numFmtId="43" fontId="2" fillId="0" borderId="0" applyFont="0" applyFill="0" applyBorder="0" applyAlignment="0" applyProtection="0"/>
    <xf numFmtId="0" fontId="1" fillId="0" borderId="0"/>
    <xf numFmtId="0" fontId="1" fillId="0" borderId="0"/>
    <xf numFmtId="0" fontId="21" fillId="0" borderId="0"/>
    <xf numFmtId="0" fontId="21" fillId="0" borderId="0"/>
    <xf numFmtId="0" fontId="22" fillId="5" borderId="0"/>
    <xf numFmtId="0" fontId="1" fillId="0" borderId="0"/>
    <xf numFmtId="43" fontId="1" fillId="0" borderId="0" applyFont="0" applyFill="0" applyBorder="0" applyAlignment="0" applyProtection="0"/>
    <xf numFmtId="0" fontId="18" fillId="0" borderId="0"/>
    <xf numFmtId="0" fontId="18" fillId="0" borderId="0"/>
    <xf numFmtId="0" fontId="19" fillId="5" borderId="0"/>
    <xf numFmtId="0" fontId="21" fillId="0" borderId="0"/>
    <xf numFmtId="0" fontId="21" fillId="0" borderId="0"/>
    <xf numFmtId="0" fontId="22" fillId="5" borderId="0"/>
  </cellStyleXfs>
  <cellXfs count="51">
    <xf numFmtId="0" fontId="0" fillId="0" borderId="0" xfId="0"/>
    <xf numFmtId="49" fontId="3" fillId="0" borderId="1" xfId="0" applyNumberFormat="1" applyFont="1" applyBorder="1"/>
    <xf numFmtId="49" fontId="3" fillId="0" borderId="2" xfId="0" applyNumberFormat="1" applyFont="1" applyBorder="1"/>
    <xf numFmtId="49" fontId="3" fillId="0" borderId="3" xfId="0" applyNumberFormat="1" applyFont="1" applyBorder="1"/>
    <xf numFmtId="164" fontId="4" fillId="0" borderId="4" xfId="0" applyNumberFormat="1" applyFont="1" applyBorder="1" applyAlignment="1">
      <alignment wrapText="1"/>
    </xf>
    <xf numFmtId="0" fontId="3" fillId="0" borderId="4" xfId="0" applyFont="1" applyBorder="1" applyAlignment="1">
      <alignment shrinkToFit="1"/>
    </xf>
    <xf numFmtId="0" fontId="0" fillId="0" borderId="0" xfId="0" applyFill="1"/>
    <xf numFmtId="49" fontId="3" fillId="0" borderId="0" xfId="0" applyNumberFormat="1" applyFont="1" applyBorder="1"/>
    <xf numFmtId="0" fontId="4" fillId="0" borderId="0" xfId="0" applyFont="1" applyBorder="1" applyAlignment="1">
      <alignment wrapText="1"/>
    </xf>
    <xf numFmtId="0" fontId="3" fillId="0" borderId="0" xfId="0" applyFont="1" applyBorder="1" applyAlignment="1">
      <alignment horizontal="right"/>
    </xf>
    <xf numFmtId="49" fontId="0" fillId="0" borderId="0" xfId="0" applyNumberFormat="1"/>
    <xf numFmtId="0" fontId="0" fillId="0" borderId="0" xfId="0" applyAlignment="1">
      <alignment horizontal="right"/>
    </xf>
    <xf numFmtId="0" fontId="5" fillId="0" borderId="5" xfId="0" applyFont="1" applyBorder="1" applyAlignment="1">
      <alignment horizontal="center" vertical="center"/>
    </xf>
    <xf numFmtId="0" fontId="5" fillId="0" borderId="6" xfId="0" applyFont="1" applyBorder="1" applyAlignment="1">
      <alignment horizontal="center" vertical="center" wrapText="1"/>
    </xf>
    <xf numFmtId="0" fontId="5" fillId="0" borderId="7" xfId="0" applyFont="1" applyFill="1" applyBorder="1" applyAlignment="1">
      <alignment horizontal="center" vertical="center" wrapText="1"/>
    </xf>
    <xf numFmtId="0" fontId="5" fillId="0" borderId="5" xfId="0" applyFont="1" applyBorder="1" applyAlignment="1">
      <alignment horizontal="center" vertical="center" wrapText="1"/>
    </xf>
    <xf numFmtId="49" fontId="6" fillId="0" borderId="0" xfId="0" quotePrefix="1" applyNumberFormat="1" applyFont="1" applyAlignment="1">
      <alignment wrapText="1"/>
    </xf>
    <xf numFmtId="0" fontId="6" fillId="0" borderId="0" xfId="0" quotePrefix="1" applyFont="1" applyAlignment="1">
      <alignment wrapText="1"/>
    </xf>
    <xf numFmtId="0" fontId="6" fillId="0" borderId="0" xfId="0" quotePrefix="1" applyFont="1" applyFill="1" applyAlignment="1">
      <alignment wrapText="1"/>
    </xf>
    <xf numFmtId="0" fontId="6" fillId="0" borderId="0" xfId="0" applyFont="1" applyAlignment="1">
      <alignment wrapText="1"/>
    </xf>
    <xf numFmtId="49" fontId="7" fillId="0" borderId="0" xfId="0" quotePrefix="1" applyNumberFormat="1" applyFont="1" applyAlignment="1">
      <alignment wrapText="1"/>
    </xf>
    <xf numFmtId="0" fontId="7" fillId="0" borderId="0" xfId="0" quotePrefix="1" applyFont="1" applyAlignment="1">
      <alignment wrapText="1"/>
    </xf>
    <xf numFmtId="0" fontId="7" fillId="0" borderId="0" xfId="0" quotePrefix="1" applyFont="1" applyFill="1" applyAlignment="1">
      <alignment wrapText="1"/>
    </xf>
    <xf numFmtId="0" fontId="7" fillId="0" borderId="0" xfId="0" applyFont="1" applyAlignment="1">
      <alignment wrapText="1"/>
    </xf>
    <xf numFmtId="49" fontId="8" fillId="0" borderId="1" xfId="0" applyNumberFormat="1" applyFont="1" applyBorder="1"/>
    <xf numFmtId="49" fontId="8" fillId="0" borderId="2" xfId="0" applyNumberFormat="1" applyFont="1" applyBorder="1"/>
    <xf numFmtId="49" fontId="8" fillId="0" borderId="3" xfId="0" applyNumberFormat="1" applyFont="1" applyBorder="1"/>
    <xf numFmtId="164" fontId="9" fillId="0" borderId="4" xfId="0" applyNumberFormat="1" applyFont="1" applyBorder="1" applyAlignment="1">
      <alignment wrapText="1"/>
    </xf>
    <xf numFmtId="0" fontId="8" fillId="0" borderId="4" xfId="0" applyFont="1" applyBorder="1" applyAlignment="1">
      <alignment shrinkToFit="1"/>
    </xf>
    <xf numFmtId="0" fontId="8" fillId="0" borderId="3" xfId="0" applyFont="1" applyFill="1" applyBorder="1" applyAlignment="1">
      <alignment shrinkToFit="1"/>
    </xf>
    <xf numFmtId="0" fontId="7" fillId="0" borderId="0" xfId="0" applyFont="1"/>
    <xf numFmtId="0" fontId="7" fillId="0" borderId="0" xfId="0" applyFont="1" applyFill="1"/>
    <xf numFmtId="0" fontId="5" fillId="0" borderId="4" xfId="0" applyFont="1" applyBorder="1"/>
    <xf numFmtId="0" fontId="5" fillId="0" borderId="3" xfId="0" applyFont="1" applyBorder="1" applyAlignment="1">
      <alignment shrinkToFit="1"/>
    </xf>
    <xf numFmtId="164" fontId="9" fillId="0" borderId="4" xfId="0" applyNumberFormat="1" applyFont="1" applyBorder="1" applyAlignment="1">
      <alignment vertical="top" wrapText="1"/>
    </xf>
    <xf numFmtId="164" fontId="4" fillId="0" borderId="4" xfId="0" applyNumberFormat="1" applyFont="1" applyBorder="1" applyAlignment="1">
      <alignment vertical="top" wrapText="1"/>
    </xf>
    <xf numFmtId="4" fontId="8" fillId="0" borderId="4" xfId="0" applyNumberFormat="1" applyFont="1" applyBorder="1" applyAlignment="1">
      <alignment shrinkToFit="1"/>
    </xf>
    <xf numFmtId="4" fontId="3" fillId="0" borderId="4" xfId="0" applyNumberFormat="1" applyFont="1" applyBorder="1" applyAlignment="1">
      <alignment shrinkToFit="1"/>
    </xf>
    <xf numFmtId="4" fontId="5" fillId="0" borderId="4" xfId="0" applyNumberFormat="1" applyFont="1" applyBorder="1" applyAlignment="1">
      <alignment shrinkToFit="1"/>
    </xf>
    <xf numFmtId="49" fontId="8" fillId="0" borderId="4" xfId="0" applyNumberFormat="1" applyFont="1" applyBorder="1"/>
    <xf numFmtId="49" fontId="3" fillId="0" borderId="4" xfId="0" applyNumberFormat="1" applyFont="1" applyBorder="1"/>
    <xf numFmtId="165" fontId="3" fillId="0" borderId="4" xfId="36" applyNumberFormat="1" applyFont="1" applyFill="1" applyBorder="1" applyAlignment="1">
      <alignment shrinkToFit="1"/>
    </xf>
    <xf numFmtId="165" fontId="3" fillId="0" borderId="4" xfId="37" applyNumberFormat="1" applyFont="1" applyFill="1" applyBorder="1" applyAlignment="1">
      <alignment shrinkToFit="1"/>
    </xf>
    <xf numFmtId="49" fontId="3" fillId="0" borderId="4" xfId="37" applyNumberFormat="1" applyFont="1" applyBorder="1"/>
    <xf numFmtId="0" fontId="20" fillId="0" borderId="4" xfId="16" applyNumberFormat="1" applyFont="1" applyBorder="1" applyProtection="1">
      <alignment horizontal="left" vertical="top" wrapText="1"/>
    </xf>
    <xf numFmtId="49" fontId="3" fillId="0" borderId="4" xfId="6" applyNumberFormat="1" applyFont="1" applyBorder="1" applyAlignment="1"/>
    <xf numFmtId="49" fontId="3" fillId="0" borderId="4" xfId="6" applyNumberFormat="1" applyFont="1" applyBorder="1"/>
    <xf numFmtId="49" fontId="5" fillId="0" borderId="4" xfId="0" applyNumberFormat="1" applyFont="1" applyBorder="1" applyAlignment="1">
      <alignment horizontal="center"/>
    </xf>
    <xf numFmtId="0" fontId="3" fillId="0" borderId="0" xfId="0" applyFont="1" applyAlignment="1">
      <alignment horizontal="right"/>
    </xf>
    <xf numFmtId="0" fontId="5" fillId="0" borderId="0" xfId="0" applyNumberFormat="1" applyFont="1" applyAlignment="1">
      <alignment horizontal="center" vertical="center" wrapText="1"/>
    </xf>
    <xf numFmtId="49" fontId="5" fillId="0" borderId="5" xfId="0" applyNumberFormat="1" applyFont="1" applyBorder="1" applyAlignment="1">
      <alignment horizontal="center" vertical="center"/>
    </xf>
  </cellXfs>
  <cellStyles count="49">
    <cellStyle name="br" xfId="26"/>
    <cellStyle name="col" xfId="25"/>
    <cellStyle name="style0" xfId="27"/>
    <cellStyle name="style0 2" xfId="32"/>
    <cellStyle name="style0 3" xfId="38"/>
    <cellStyle name="style0 3 2" xfId="43"/>
    <cellStyle name="style0 4" xfId="46"/>
    <cellStyle name="td" xfId="28"/>
    <cellStyle name="td 2" xfId="33"/>
    <cellStyle name="td 3" xfId="39"/>
    <cellStyle name="td 3 2" xfId="44"/>
    <cellStyle name="td 4" xfId="47"/>
    <cellStyle name="tr" xfId="24"/>
    <cellStyle name="xl21" xfId="29"/>
    <cellStyle name="xl21 2" xfId="34"/>
    <cellStyle name="xl21 3" xfId="40"/>
    <cellStyle name="xl21 3 2" xfId="45"/>
    <cellStyle name="xl21 4" xfId="48"/>
    <cellStyle name="xl22" xfId="13"/>
    <cellStyle name="xl23" xfId="15"/>
    <cellStyle name="xl24" xfId="9"/>
    <cellStyle name="xl25" xfId="17"/>
    <cellStyle name="xl26" xfId="20"/>
    <cellStyle name="xl27" xfId="21"/>
    <cellStyle name="xl28" xfId="30"/>
    <cellStyle name="xl29" xfId="22"/>
    <cellStyle name="xl30" xfId="8"/>
    <cellStyle name="xl31" xfId="2"/>
    <cellStyle name="xl31 2" xfId="14"/>
    <cellStyle name="xl32" xfId="31"/>
    <cellStyle name="xl33" xfId="23"/>
    <cellStyle name="xl34" xfId="10"/>
    <cellStyle name="xl35" xfId="11"/>
    <cellStyle name="xl36" xfId="12"/>
    <cellStyle name="xl37" xfId="16"/>
    <cellStyle name="xl38" xfId="18"/>
    <cellStyle name="xl39" xfId="19"/>
    <cellStyle name="xl43" xfId="4"/>
    <cellStyle name="Обычный" xfId="0" builtinId="0"/>
    <cellStyle name="Обычный 2" xfId="5"/>
    <cellStyle name="Обычный 3" xfId="6"/>
    <cellStyle name="Обычный 3 2" xfId="37"/>
    <cellStyle name="Обычный 4" xfId="3"/>
    <cellStyle name="Обычный 5" xfId="7"/>
    <cellStyle name="Обычный 6" xfId="1"/>
    <cellStyle name="Обычный 6 2" xfId="41"/>
    <cellStyle name="Обычный 7" xfId="36"/>
    <cellStyle name="Финансовый 2" xfId="35"/>
    <cellStyle name="Финансовый 2 2" xfId="4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6"/>
  <sheetViews>
    <sheetView tabSelected="1" view="pageBreakPreview" topLeftCell="A90" zoomScaleNormal="100" zoomScaleSheetLayoutView="100" workbookViewId="0">
      <selection activeCell="E16" sqref="E16"/>
    </sheetView>
  </sheetViews>
  <sheetFormatPr defaultRowHeight="12.7" x14ac:dyDescent="0.25"/>
  <cols>
    <col min="1" max="1" width="11.77734375" style="10" bestFit="1" customWidth="1"/>
    <col min="2" max="2" width="3.77734375" style="10" customWidth="1"/>
    <col min="3" max="3" width="6.44140625" style="10" bestFit="1" customWidth="1"/>
    <col min="4" max="4" width="5.6640625" style="10" bestFit="1" customWidth="1"/>
    <col min="5" max="5" width="55.6640625" customWidth="1"/>
    <col min="6" max="6" width="18.33203125" style="6" customWidth="1"/>
    <col min="7" max="7" width="19" style="6" customWidth="1"/>
    <col min="8" max="8" width="18.44140625" style="6" hidden="1" customWidth="1"/>
  </cols>
  <sheetData>
    <row r="1" spans="1:8" ht="14.25" hidden="1" customHeight="1" x14ac:dyDescent="0.3">
      <c r="A1" s="1"/>
      <c r="B1" s="2"/>
      <c r="C1" s="2"/>
      <c r="D1" s="3"/>
      <c r="E1" s="4"/>
      <c r="F1" s="5"/>
      <c r="G1" s="5"/>
    </row>
    <row r="2" spans="1:8" ht="14.4" x14ac:dyDescent="0.3">
      <c r="A2" s="7"/>
      <c r="B2" s="7"/>
      <c r="C2" s="7"/>
      <c r="D2" s="7"/>
      <c r="E2" s="8"/>
      <c r="G2" s="9" t="s">
        <v>173</v>
      </c>
    </row>
    <row r="3" spans="1:8" ht="14.4" x14ac:dyDescent="0.3">
      <c r="A3" s="7"/>
      <c r="B3" s="7"/>
      <c r="C3" s="7"/>
      <c r="D3" s="7"/>
      <c r="E3" s="48" t="s">
        <v>174</v>
      </c>
      <c r="F3" s="48"/>
      <c r="G3" s="48"/>
    </row>
    <row r="4" spans="1:8" ht="14.4" x14ac:dyDescent="0.3">
      <c r="A4" s="7"/>
      <c r="B4" s="7"/>
      <c r="C4" s="7"/>
      <c r="D4" s="7"/>
      <c r="E4" s="48" t="s">
        <v>172</v>
      </c>
      <c r="F4" s="48"/>
      <c r="G4" s="48"/>
    </row>
    <row r="5" spans="1:8" ht="14.4" x14ac:dyDescent="0.3">
      <c r="A5" s="7"/>
      <c r="B5" s="7"/>
      <c r="C5" s="7"/>
      <c r="D5" s="7"/>
      <c r="E5" s="8"/>
      <c r="G5" s="9" t="s">
        <v>204</v>
      </c>
    </row>
    <row r="7" spans="1:8" ht="34" customHeight="1" x14ac:dyDescent="0.25">
      <c r="A7" s="49" t="s">
        <v>196</v>
      </c>
      <c r="B7" s="49"/>
      <c r="C7" s="49"/>
      <c r="D7" s="49"/>
      <c r="E7" s="49"/>
      <c r="F7" s="49"/>
      <c r="G7" s="49"/>
    </row>
    <row r="8" spans="1:8" x14ac:dyDescent="0.25">
      <c r="G8" s="11" t="s">
        <v>175</v>
      </c>
    </row>
    <row r="9" spans="1:8" ht="39.049999999999997" customHeight="1" x14ac:dyDescent="0.25">
      <c r="A9" s="50" t="s">
        <v>0</v>
      </c>
      <c r="B9" s="50"/>
      <c r="C9" s="50"/>
      <c r="D9" s="50"/>
      <c r="E9" s="12" t="s">
        <v>1</v>
      </c>
      <c r="F9" s="13" t="s">
        <v>205</v>
      </c>
      <c r="G9" s="15" t="s">
        <v>197</v>
      </c>
      <c r="H9" s="14"/>
    </row>
    <row r="10" spans="1:8" s="19" customFormat="1" ht="52" hidden="1" customHeight="1" x14ac:dyDescent="0.25">
      <c r="A10" s="16" t="s">
        <v>2</v>
      </c>
      <c r="B10" s="16" t="s">
        <v>3</v>
      </c>
      <c r="C10" s="16" t="s">
        <v>4</v>
      </c>
      <c r="D10" s="16" t="s">
        <v>5</v>
      </c>
      <c r="E10" s="17" t="s">
        <v>6</v>
      </c>
      <c r="F10" s="18" t="s">
        <v>7</v>
      </c>
      <c r="G10" s="18" t="s">
        <v>8</v>
      </c>
      <c r="H10" s="18" t="s">
        <v>9</v>
      </c>
    </row>
    <row r="11" spans="1:8" s="23" customFormat="1" ht="67.55" hidden="1" customHeight="1" x14ac:dyDescent="0.25">
      <c r="A11" s="20" t="s">
        <v>0</v>
      </c>
      <c r="B11" s="20" t="s">
        <v>10</v>
      </c>
      <c r="C11" s="20" t="s">
        <v>11</v>
      </c>
      <c r="D11" s="20" t="s">
        <v>12</v>
      </c>
      <c r="E11" s="21" t="s">
        <v>13</v>
      </c>
      <c r="F11" s="22" t="s">
        <v>14</v>
      </c>
      <c r="G11" s="22" t="s">
        <v>15</v>
      </c>
      <c r="H11" s="22" t="s">
        <v>16</v>
      </c>
    </row>
    <row r="12" spans="1:8" s="30" customFormat="1" ht="17.3" hidden="1" customHeight="1" x14ac:dyDescent="0.3">
      <c r="A12" s="24" t="s">
        <v>17</v>
      </c>
      <c r="B12" s="25" t="s">
        <v>18</v>
      </c>
      <c r="C12" s="25" t="s">
        <v>19</v>
      </c>
      <c r="D12" s="26" t="s">
        <v>20</v>
      </c>
      <c r="E12" s="27"/>
      <c r="F12" s="28">
        <v>1641267.5</v>
      </c>
      <c r="G12" s="28">
        <v>1678100.96</v>
      </c>
      <c r="H12" s="29">
        <v>1679622.36</v>
      </c>
    </row>
    <row r="13" spans="1:8" s="30" customFormat="1" ht="14.4" x14ac:dyDescent="0.3">
      <c r="A13" s="39" t="s">
        <v>21</v>
      </c>
      <c r="B13" s="39" t="s">
        <v>18</v>
      </c>
      <c r="C13" s="39" t="s">
        <v>19</v>
      </c>
      <c r="D13" s="39" t="s">
        <v>20</v>
      </c>
      <c r="E13" s="34" t="s">
        <v>22</v>
      </c>
      <c r="F13" s="36">
        <f>F14+F22+F27+F32+F36+F38+F41+F45+F51+F53+F56+F77</f>
        <v>1152223000</v>
      </c>
      <c r="G13" s="36">
        <f>G14+G22+G27+G32+G36+G38+G41+G45+G51+G53+G56+G77</f>
        <v>1236923000</v>
      </c>
      <c r="H13" s="31"/>
    </row>
    <row r="14" spans="1:8" s="30" customFormat="1" ht="14.4" x14ac:dyDescent="0.3">
      <c r="A14" s="39" t="s">
        <v>23</v>
      </c>
      <c r="B14" s="39" t="s">
        <v>18</v>
      </c>
      <c r="C14" s="39" t="s">
        <v>19</v>
      </c>
      <c r="D14" s="39" t="s">
        <v>20</v>
      </c>
      <c r="E14" s="34" t="s">
        <v>24</v>
      </c>
      <c r="F14" s="36">
        <f>SUM(F15:F21)</f>
        <v>893541000</v>
      </c>
      <c r="G14" s="36">
        <f>SUM(G15:G21)</f>
        <v>954302000</v>
      </c>
      <c r="H14" s="31"/>
    </row>
    <row r="15" spans="1:8" ht="51" customHeight="1" x14ac:dyDescent="0.3">
      <c r="A15" s="40" t="s">
        <v>25</v>
      </c>
      <c r="B15" s="40" t="s">
        <v>26</v>
      </c>
      <c r="C15" s="40" t="s">
        <v>19</v>
      </c>
      <c r="D15" s="40" t="s">
        <v>27</v>
      </c>
      <c r="E15" s="35" t="s">
        <v>28</v>
      </c>
      <c r="F15" s="41">
        <v>860653000</v>
      </c>
      <c r="G15" s="37">
        <v>919177000</v>
      </c>
    </row>
    <row r="16" spans="1:8" ht="71.45" customHeight="1" x14ac:dyDescent="0.3">
      <c r="A16" s="40" t="s">
        <v>29</v>
      </c>
      <c r="B16" s="40" t="s">
        <v>26</v>
      </c>
      <c r="C16" s="40" t="s">
        <v>19</v>
      </c>
      <c r="D16" s="40" t="s">
        <v>27</v>
      </c>
      <c r="E16" s="35" t="s">
        <v>30</v>
      </c>
      <c r="F16" s="41">
        <v>4468000</v>
      </c>
      <c r="G16" s="37">
        <v>4772000</v>
      </c>
    </row>
    <row r="17" spans="1:8" ht="36.299999999999997" x14ac:dyDescent="0.3">
      <c r="A17" s="40" t="s">
        <v>31</v>
      </c>
      <c r="B17" s="40" t="s">
        <v>26</v>
      </c>
      <c r="C17" s="40" t="s">
        <v>19</v>
      </c>
      <c r="D17" s="40" t="s">
        <v>27</v>
      </c>
      <c r="E17" s="35" t="s">
        <v>32</v>
      </c>
      <c r="F17" s="41">
        <v>11618000</v>
      </c>
      <c r="G17" s="37">
        <v>12408000</v>
      </c>
    </row>
    <row r="18" spans="1:8" ht="75.75" customHeight="1" x14ac:dyDescent="0.3">
      <c r="A18" s="40" t="s">
        <v>33</v>
      </c>
      <c r="B18" s="40" t="s">
        <v>26</v>
      </c>
      <c r="C18" s="40" t="s">
        <v>19</v>
      </c>
      <c r="D18" s="40" t="s">
        <v>27</v>
      </c>
      <c r="E18" s="35" t="s">
        <v>34</v>
      </c>
      <c r="F18" s="41">
        <v>3575000</v>
      </c>
      <c r="G18" s="37">
        <v>3818000</v>
      </c>
    </row>
    <row r="19" spans="1:8" ht="78.05" customHeight="1" x14ac:dyDescent="0.3">
      <c r="A19" s="40" t="s">
        <v>35</v>
      </c>
      <c r="B19" s="40" t="s">
        <v>26</v>
      </c>
      <c r="C19" s="40" t="s">
        <v>19</v>
      </c>
      <c r="D19" s="40" t="s">
        <v>27</v>
      </c>
      <c r="E19" s="35" t="s">
        <v>36</v>
      </c>
      <c r="F19" s="42">
        <v>8044000</v>
      </c>
      <c r="G19" s="37">
        <v>8591000</v>
      </c>
    </row>
    <row r="20" spans="1:8" ht="42.05" customHeight="1" x14ac:dyDescent="0.3">
      <c r="A20" s="40" t="s">
        <v>181</v>
      </c>
      <c r="B20" s="40" t="s">
        <v>26</v>
      </c>
      <c r="C20" s="40" t="s">
        <v>19</v>
      </c>
      <c r="D20" s="40" t="s">
        <v>27</v>
      </c>
      <c r="E20" s="35" t="s">
        <v>182</v>
      </c>
      <c r="F20" s="42">
        <v>3575000</v>
      </c>
      <c r="G20" s="37">
        <v>3818000</v>
      </c>
    </row>
    <row r="21" spans="1:8" ht="42.05" customHeight="1" x14ac:dyDescent="0.3">
      <c r="A21" s="43" t="s">
        <v>198</v>
      </c>
      <c r="B21" s="43" t="s">
        <v>26</v>
      </c>
      <c r="C21" s="43" t="s">
        <v>19</v>
      </c>
      <c r="D21" s="43" t="s">
        <v>27</v>
      </c>
      <c r="E21" s="44" t="s">
        <v>199</v>
      </c>
      <c r="F21" s="42">
        <v>1608000</v>
      </c>
      <c r="G21" s="37">
        <v>1718000</v>
      </c>
    </row>
    <row r="22" spans="1:8" s="30" customFormat="1" ht="24.2" x14ac:dyDescent="0.3">
      <c r="A22" s="39" t="s">
        <v>37</v>
      </c>
      <c r="B22" s="39" t="s">
        <v>18</v>
      </c>
      <c r="C22" s="39" t="s">
        <v>19</v>
      </c>
      <c r="D22" s="39" t="s">
        <v>20</v>
      </c>
      <c r="E22" s="34" t="s">
        <v>38</v>
      </c>
      <c r="F22" s="36">
        <f>SUM(F23:F26)</f>
        <v>65292000</v>
      </c>
      <c r="G22" s="36">
        <f>SUM(G23:G26)</f>
        <v>85694000</v>
      </c>
      <c r="H22" s="31"/>
    </row>
    <row r="23" spans="1:8" ht="90.75" customHeight="1" x14ac:dyDescent="0.3">
      <c r="A23" s="40" t="s">
        <v>39</v>
      </c>
      <c r="B23" s="40" t="s">
        <v>26</v>
      </c>
      <c r="C23" s="40" t="s">
        <v>19</v>
      </c>
      <c r="D23" s="40" t="s">
        <v>27</v>
      </c>
      <c r="E23" s="35" t="s">
        <v>192</v>
      </c>
      <c r="F23" s="42">
        <v>34183000</v>
      </c>
      <c r="G23" s="37">
        <v>44796000</v>
      </c>
    </row>
    <row r="24" spans="1:8" ht="101.95" customHeight="1" x14ac:dyDescent="0.3">
      <c r="A24" s="40" t="s">
        <v>40</v>
      </c>
      <c r="B24" s="40" t="s">
        <v>26</v>
      </c>
      <c r="C24" s="40" t="s">
        <v>19</v>
      </c>
      <c r="D24" s="40" t="s">
        <v>27</v>
      </c>
      <c r="E24" s="35" t="s">
        <v>193</v>
      </c>
      <c r="F24" s="42">
        <v>158000</v>
      </c>
      <c r="G24" s="37">
        <v>208000</v>
      </c>
    </row>
    <row r="25" spans="1:8" ht="87" customHeight="1" x14ac:dyDescent="0.3">
      <c r="A25" s="40" t="s">
        <v>41</v>
      </c>
      <c r="B25" s="40" t="s">
        <v>26</v>
      </c>
      <c r="C25" s="40" t="s">
        <v>19</v>
      </c>
      <c r="D25" s="40" t="s">
        <v>27</v>
      </c>
      <c r="E25" s="35" t="s">
        <v>194</v>
      </c>
      <c r="F25" s="42">
        <v>34351000</v>
      </c>
      <c r="G25" s="37">
        <v>44980000</v>
      </c>
    </row>
    <row r="26" spans="1:8" ht="87.7" customHeight="1" x14ac:dyDescent="0.3">
      <c r="A26" s="40" t="s">
        <v>42</v>
      </c>
      <c r="B26" s="40" t="s">
        <v>26</v>
      </c>
      <c r="C26" s="40" t="s">
        <v>19</v>
      </c>
      <c r="D26" s="40" t="s">
        <v>27</v>
      </c>
      <c r="E26" s="35" t="s">
        <v>195</v>
      </c>
      <c r="F26" s="42">
        <v>-3400000</v>
      </c>
      <c r="G26" s="37">
        <v>-4290000</v>
      </c>
    </row>
    <row r="27" spans="1:8" s="30" customFormat="1" ht="14.4" x14ac:dyDescent="0.3">
      <c r="A27" s="39" t="s">
        <v>43</v>
      </c>
      <c r="B27" s="39" t="s">
        <v>18</v>
      </c>
      <c r="C27" s="39" t="s">
        <v>19</v>
      </c>
      <c r="D27" s="39" t="s">
        <v>20</v>
      </c>
      <c r="E27" s="34" t="s">
        <v>44</v>
      </c>
      <c r="F27" s="36">
        <f>SUM(F28:F31)</f>
        <v>44652000</v>
      </c>
      <c r="G27" s="36">
        <f>SUM(G28:G31)</f>
        <v>46426000</v>
      </c>
      <c r="H27" s="31"/>
    </row>
    <row r="28" spans="1:8" ht="24.2" x14ac:dyDescent="0.3">
      <c r="A28" s="40" t="s">
        <v>45</v>
      </c>
      <c r="B28" s="40" t="s">
        <v>26</v>
      </c>
      <c r="C28" s="40" t="s">
        <v>19</v>
      </c>
      <c r="D28" s="40" t="s">
        <v>27</v>
      </c>
      <c r="E28" s="35" t="s">
        <v>46</v>
      </c>
      <c r="F28" s="42">
        <v>22408000</v>
      </c>
      <c r="G28" s="37">
        <v>23304000</v>
      </c>
    </row>
    <row r="29" spans="1:8" ht="36.299999999999997" x14ac:dyDescent="0.3">
      <c r="A29" s="40" t="s">
        <v>47</v>
      </c>
      <c r="B29" s="40" t="s">
        <v>26</v>
      </c>
      <c r="C29" s="40" t="s">
        <v>19</v>
      </c>
      <c r="D29" s="40" t="s">
        <v>27</v>
      </c>
      <c r="E29" s="35" t="s">
        <v>48</v>
      </c>
      <c r="F29" s="42">
        <v>8044000</v>
      </c>
      <c r="G29" s="37">
        <v>8366000</v>
      </c>
    </row>
    <row r="30" spans="1:8" ht="14.4" x14ac:dyDescent="0.3">
      <c r="A30" s="40" t="s">
        <v>49</v>
      </c>
      <c r="B30" s="40" t="s">
        <v>26</v>
      </c>
      <c r="C30" s="40" t="s">
        <v>19</v>
      </c>
      <c r="D30" s="40" t="s">
        <v>27</v>
      </c>
      <c r="E30" s="35" t="s">
        <v>50</v>
      </c>
      <c r="F30" s="37">
        <v>6133000</v>
      </c>
      <c r="G30" s="37">
        <v>6366000</v>
      </c>
    </row>
    <row r="31" spans="1:8" ht="24.2" x14ac:dyDescent="0.3">
      <c r="A31" s="40" t="s">
        <v>51</v>
      </c>
      <c r="B31" s="40" t="s">
        <v>52</v>
      </c>
      <c r="C31" s="40" t="s">
        <v>19</v>
      </c>
      <c r="D31" s="40" t="s">
        <v>27</v>
      </c>
      <c r="E31" s="35" t="s">
        <v>53</v>
      </c>
      <c r="F31" s="37">
        <v>8067000</v>
      </c>
      <c r="G31" s="37">
        <v>8390000</v>
      </c>
    </row>
    <row r="32" spans="1:8" s="30" customFormat="1" ht="14.4" x14ac:dyDescent="0.3">
      <c r="A32" s="39" t="s">
        <v>54</v>
      </c>
      <c r="B32" s="39" t="s">
        <v>18</v>
      </c>
      <c r="C32" s="39" t="s">
        <v>19</v>
      </c>
      <c r="D32" s="39" t="s">
        <v>20</v>
      </c>
      <c r="E32" s="34" t="s">
        <v>55</v>
      </c>
      <c r="F32" s="36">
        <f>SUM(F33:F35)</f>
        <v>35795000</v>
      </c>
      <c r="G32" s="36">
        <f>SUM(G33:G35)</f>
        <v>37227000</v>
      </c>
      <c r="H32" s="31"/>
    </row>
    <row r="33" spans="1:8" ht="36.299999999999997" x14ac:dyDescent="0.3">
      <c r="A33" s="40" t="s">
        <v>56</v>
      </c>
      <c r="B33" s="40" t="s">
        <v>57</v>
      </c>
      <c r="C33" s="40" t="s">
        <v>19</v>
      </c>
      <c r="D33" s="40" t="s">
        <v>27</v>
      </c>
      <c r="E33" s="35" t="s">
        <v>58</v>
      </c>
      <c r="F33" s="42">
        <v>16130000</v>
      </c>
      <c r="G33" s="37">
        <v>16775000</v>
      </c>
    </row>
    <row r="34" spans="1:8" ht="24.2" x14ac:dyDescent="0.3">
      <c r="A34" s="40" t="s">
        <v>59</v>
      </c>
      <c r="B34" s="40" t="s">
        <v>57</v>
      </c>
      <c r="C34" s="40" t="s">
        <v>19</v>
      </c>
      <c r="D34" s="40" t="s">
        <v>27</v>
      </c>
      <c r="E34" s="35" t="s">
        <v>60</v>
      </c>
      <c r="F34" s="42">
        <v>10391000</v>
      </c>
      <c r="G34" s="37">
        <v>10807000</v>
      </c>
    </row>
    <row r="35" spans="1:8" ht="24.2" x14ac:dyDescent="0.3">
      <c r="A35" s="40" t="s">
        <v>61</v>
      </c>
      <c r="B35" s="40" t="s">
        <v>57</v>
      </c>
      <c r="C35" s="40" t="s">
        <v>19</v>
      </c>
      <c r="D35" s="40" t="s">
        <v>27</v>
      </c>
      <c r="E35" s="35" t="s">
        <v>62</v>
      </c>
      <c r="F35" s="42">
        <v>9274000</v>
      </c>
      <c r="G35" s="37">
        <v>9645000</v>
      </c>
    </row>
    <row r="36" spans="1:8" s="30" customFormat="1" ht="24.2" x14ac:dyDescent="0.3">
      <c r="A36" s="39" t="s">
        <v>63</v>
      </c>
      <c r="B36" s="39" t="s">
        <v>18</v>
      </c>
      <c r="C36" s="39" t="s">
        <v>19</v>
      </c>
      <c r="D36" s="39" t="s">
        <v>20</v>
      </c>
      <c r="E36" s="34" t="s">
        <v>64</v>
      </c>
      <c r="F36" s="36">
        <f>F37</f>
        <v>882000</v>
      </c>
      <c r="G36" s="36">
        <f>G37</f>
        <v>917000</v>
      </c>
      <c r="H36" s="31"/>
    </row>
    <row r="37" spans="1:8" ht="14.4" x14ac:dyDescent="0.3">
      <c r="A37" s="40" t="s">
        <v>65</v>
      </c>
      <c r="B37" s="40" t="s">
        <v>26</v>
      </c>
      <c r="C37" s="40" t="s">
        <v>19</v>
      </c>
      <c r="D37" s="40" t="s">
        <v>27</v>
      </c>
      <c r="E37" s="35" t="s">
        <v>66</v>
      </c>
      <c r="F37" s="37">
        <v>882000</v>
      </c>
      <c r="G37" s="37">
        <v>917000</v>
      </c>
    </row>
    <row r="38" spans="1:8" s="30" customFormat="1" ht="14.4" x14ac:dyDescent="0.3">
      <c r="A38" s="39" t="s">
        <v>67</v>
      </c>
      <c r="B38" s="39" t="s">
        <v>18</v>
      </c>
      <c r="C38" s="39" t="s">
        <v>19</v>
      </c>
      <c r="D38" s="39" t="s">
        <v>20</v>
      </c>
      <c r="E38" s="34" t="s">
        <v>68</v>
      </c>
      <c r="F38" s="36">
        <f>F39+F40</f>
        <v>4723000</v>
      </c>
      <c r="G38" s="36">
        <f>G39+G40</f>
        <v>4912000</v>
      </c>
      <c r="H38" s="31"/>
    </row>
    <row r="39" spans="1:8" ht="36.299999999999997" x14ac:dyDescent="0.3">
      <c r="A39" s="40" t="s">
        <v>69</v>
      </c>
      <c r="B39" s="40" t="s">
        <v>26</v>
      </c>
      <c r="C39" s="40" t="s">
        <v>19</v>
      </c>
      <c r="D39" s="40" t="s">
        <v>27</v>
      </c>
      <c r="E39" s="35" t="s">
        <v>70</v>
      </c>
      <c r="F39" s="37">
        <v>4718000</v>
      </c>
      <c r="G39" s="37">
        <v>4907000</v>
      </c>
    </row>
    <row r="40" spans="1:8" ht="24.2" x14ac:dyDescent="0.3">
      <c r="A40" s="40" t="s">
        <v>71</v>
      </c>
      <c r="B40" s="40" t="s">
        <v>26</v>
      </c>
      <c r="C40" s="40" t="s">
        <v>19</v>
      </c>
      <c r="D40" s="40" t="s">
        <v>27</v>
      </c>
      <c r="E40" s="35" t="s">
        <v>72</v>
      </c>
      <c r="F40" s="37">
        <v>5000</v>
      </c>
      <c r="G40" s="37">
        <v>5000</v>
      </c>
    </row>
    <row r="41" spans="1:8" s="30" customFormat="1" ht="36.299999999999997" x14ac:dyDescent="0.3">
      <c r="A41" s="39" t="s">
        <v>73</v>
      </c>
      <c r="B41" s="39" t="s">
        <v>18</v>
      </c>
      <c r="C41" s="39" t="s">
        <v>19</v>
      </c>
      <c r="D41" s="39" t="s">
        <v>20</v>
      </c>
      <c r="E41" s="34" t="s">
        <v>74</v>
      </c>
      <c r="F41" s="36">
        <f>SUM(F42:F44)</f>
        <v>19020000</v>
      </c>
      <c r="G41" s="36">
        <f>SUM(G42:G44)</f>
        <v>19020000</v>
      </c>
      <c r="H41" s="31"/>
    </row>
    <row r="42" spans="1:8" ht="60.5" x14ac:dyDescent="0.3">
      <c r="A42" s="40" t="s">
        <v>76</v>
      </c>
      <c r="B42" s="40" t="s">
        <v>57</v>
      </c>
      <c r="C42" s="40" t="s">
        <v>19</v>
      </c>
      <c r="D42" s="40" t="s">
        <v>75</v>
      </c>
      <c r="E42" s="35" t="s">
        <v>77</v>
      </c>
      <c r="F42" s="37">
        <v>14132000</v>
      </c>
      <c r="G42" s="37">
        <v>14132000</v>
      </c>
    </row>
    <row r="43" spans="1:8" ht="48.4" x14ac:dyDescent="0.3">
      <c r="A43" s="40" t="s">
        <v>78</v>
      </c>
      <c r="B43" s="40" t="s">
        <v>57</v>
      </c>
      <c r="C43" s="40" t="s">
        <v>19</v>
      </c>
      <c r="D43" s="40" t="s">
        <v>75</v>
      </c>
      <c r="E43" s="35" t="s">
        <v>79</v>
      </c>
      <c r="F43" s="37">
        <v>4871000</v>
      </c>
      <c r="G43" s="37">
        <v>4871000</v>
      </c>
    </row>
    <row r="44" spans="1:8" ht="60.5" x14ac:dyDescent="0.3">
      <c r="A44" s="40" t="s">
        <v>183</v>
      </c>
      <c r="B44" s="40" t="s">
        <v>57</v>
      </c>
      <c r="C44" s="40" t="s">
        <v>19</v>
      </c>
      <c r="D44" s="40" t="s">
        <v>75</v>
      </c>
      <c r="E44" s="35" t="s">
        <v>184</v>
      </c>
      <c r="F44" s="37">
        <v>17000</v>
      </c>
      <c r="G44" s="37">
        <v>17000</v>
      </c>
    </row>
    <row r="45" spans="1:8" s="30" customFormat="1" ht="14.4" x14ac:dyDescent="0.3">
      <c r="A45" s="39" t="s">
        <v>80</v>
      </c>
      <c r="B45" s="39" t="s">
        <v>18</v>
      </c>
      <c r="C45" s="39" t="s">
        <v>19</v>
      </c>
      <c r="D45" s="39" t="s">
        <v>20</v>
      </c>
      <c r="E45" s="34" t="s">
        <v>81</v>
      </c>
      <c r="F45" s="36">
        <f>SUM(F46:F50)</f>
        <v>4238000</v>
      </c>
      <c r="G45" s="36">
        <f>SUM(G46:G50)</f>
        <v>4238000</v>
      </c>
      <c r="H45" s="31"/>
    </row>
    <row r="46" spans="1:8" ht="24.2" x14ac:dyDescent="0.3">
      <c r="A46" s="40" t="s">
        <v>82</v>
      </c>
      <c r="B46" s="40" t="s">
        <v>26</v>
      </c>
      <c r="C46" s="40" t="s">
        <v>19</v>
      </c>
      <c r="D46" s="40" t="s">
        <v>75</v>
      </c>
      <c r="E46" s="35" t="s">
        <v>83</v>
      </c>
      <c r="F46" s="37">
        <v>534000</v>
      </c>
      <c r="G46" s="37">
        <v>534000</v>
      </c>
    </row>
    <row r="47" spans="1:8" ht="14.4" x14ac:dyDescent="0.3">
      <c r="A47" s="40" t="s">
        <v>84</v>
      </c>
      <c r="B47" s="40" t="s">
        <v>26</v>
      </c>
      <c r="C47" s="40" t="s">
        <v>19</v>
      </c>
      <c r="D47" s="40" t="s">
        <v>75</v>
      </c>
      <c r="E47" s="35" t="s">
        <v>85</v>
      </c>
      <c r="F47" s="37">
        <v>17000</v>
      </c>
      <c r="G47" s="37">
        <v>17000</v>
      </c>
    </row>
    <row r="48" spans="1:8" ht="36.299999999999997" x14ac:dyDescent="0.3">
      <c r="A48" s="40" t="s">
        <v>86</v>
      </c>
      <c r="B48" s="40" t="s">
        <v>26</v>
      </c>
      <c r="C48" s="40" t="s">
        <v>19</v>
      </c>
      <c r="D48" s="40" t="s">
        <v>75</v>
      </c>
      <c r="E48" s="35" t="s">
        <v>87</v>
      </c>
      <c r="F48" s="37">
        <v>2230000</v>
      </c>
      <c r="G48" s="37">
        <v>2230000</v>
      </c>
    </row>
    <row r="49" spans="1:8" ht="14.4" x14ac:dyDescent="0.3">
      <c r="A49" s="40" t="s">
        <v>88</v>
      </c>
      <c r="B49" s="40" t="s">
        <v>26</v>
      </c>
      <c r="C49" s="40" t="s">
        <v>19</v>
      </c>
      <c r="D49" s="40" t="s">
        <v>75</v>
      </c>
      <c r="E49" s="35" t="s">
        <v>89</v>
      </c>
      <c r="F49" s="37">
        <v>251000</v>
      </c>
      <c r="G49" s="37">
        <v>251000</v>
      </c>
    </row>
    <row r="50" spans="1:8" ht="25.65" customHeight="1" x14ac:dyDescent="0.3">
      <c r="A50" s="40" t="s">
        <v>90</v>
      </c>
      <c r="B50" s="40" t="s">
        <v>26</v>
      </c>
      <c r="C50" s="40" t="s">
        <v>19</v>
      </c>
      <c r="D50" s="40" t="s">
        <v>75</v>
      </c>
      <c r="E50" s="35" t="s">
        <v>91</v>
      </c>
      <c r="F50" s="37">
        <v>1206000</v>
      </c>
      <c r="G50" s="37">
        <v>1206000</v>
      </c>
    </row>
    <row r="51" spans="1:8" s="30" customFormat="1" ht="24.2" x14ac:dyDescent="0.3">
      <c r="A51" s="39" t="s">
        <v>92</v>
      </c>
      <c r="B51" s="39" t="s">
        <v>18</v>
      </c>
      <c r="C51" s="39" t="s">
        <v>19</v>
      </c>
      <c r="D51" s="39" t="s">
        <v>20</v>
      </c>
      <c r="E51" s="34" t="s">
        <v>93</v>
      </c>
      <c r="F51" s="36">
        <f>F52</f>
        <v>44509000</v>
      </c>
      <c r="G51" s="36">
        <f>G52</f>
        <v>44509000</v>
      </c>
      <c r="H51" s="31"/>
    </row>
    <row r="52" spans="1:8" ht="24.2" x14ac:dyDescent="0.3">
      <c r="A52" s="40" t="s">
        <v>94</v>
      </c>
      <c r="B52" s="40" t="s">
        <v>57</v>
      </c>
      <c r="C52" s="40" t="s">
        <v>19</v>
      </c>
      <c r="D52" s="40" t="s">
        <v>95</v>
      </c>
      <c r="E52" s="35" t="s">
        <v>96</v>
      </c>
      <c r="F52" s="37">
        <v>44509000</v>
      </c>
      <c r="G52" s="37">
        <v>44509000</v>
      </c>
    </row>
    <row r="53" spans="1:8" s="30" customFormat="1" ht="24.2" x14ac:dyDescent="0.3">
      <c r="A53" s="39" t="s">
        <v>97</v>
      </c>
      <c r="B53" s="39" t="s">
        <v>18</v>
      </c>
      <c r="C53" s="39" t="s">
        <v>19</v>
      </c>
      <c r="D53" s="39" t="s">
        <v>20</v>
      </c>
      <c r="E53" s="34" t="s">
        <v>98</v>
      </c>
      <c r="F53" s="36">
        <f>SUM(F54:F55)</f>
        <v>2100000</v>
      </c>
      <c r="G53" s="36">
        <f>SUM(G54:G55)</f>
        <v>2100000</v>
      </c>
      <c r="H53" s="31"/>
    </row>
    <row r="54" spans="1:8" ht="60.35" customHeight="1" x14ac:dyDescent="0.3">
      <c r="A54" s="40" t="s">
        <v>99</v>
      </c>
      <c r="B54" s="40" t="s">
        <v>57</v>
      </c>
      <c r="C54" s="40" t="s">
        <v>19</v>
      </c>
      <c r="D54" s="40" t="s">
        <v>100</v>
      </c>
      <c r="E54" s="35" t="s">
        <v>101</v>
      </c>
      <c r="F54" s="37">
        <v>100000</v>
      </c>
      <c r="G54" s="37">
        <v>100000</v>
      </c>
    </row>
    <row r="55" spans="1:8" ht="36.299999999999997" x14ac:dyDescent="0.3">
      <c r="A55" s="40" t="s">
        <v>102</v>
      </c>
      <c r="B55" s="40" t="s">
        <v>57</v>
      </c>
      <c r="C55" s="40" t="s">
        <v>19</v>
      </c>
      <c r="D55" s="40" t="s">
        <v>103</v>
      </c>
      <c r="E55" s="35" t="s">
        <v>104</v>
      </c>
      <c r="F55" s="37">
        <v>2000000</v>
      </c>
      <c r="G55" s="37">
        <v>2000000</v>
      </c>
    </row>
    <row r="56" spans="1:8" s="30" customFormat="1" ht="14.4" x14ac:dyDescent="0.3">
      <c r="A56" s="39" t="s">
        <v>105</v>
      </c>
      <c r="B56" s="39" t="s">
        <v>18</v>
      </c>
      <c r="C56" s="39" t="s">
        <v>19</v>
      </c>
      <c r="D56" s="39" t="s">
        <v>20</v>
      </c>
      <c r="E56" s="34" t="s">
        <v>106</v>
      </c>
      <c r="F56" s="36">
        <f>SUM(F57:F76)</f>
        <v>2671000</v>
      </c>
      <c r="G56" s="36">
        <f>SUM(G57:G76)</f>
        <v>2778000</v>
      </c>
      <c r="H56" s="31"/>
    </row>
    <row r="57" spans="1:8" ht="60.5" x14ac:dyDescent="0.3">
      <c r="A57" s="40" t="s">
        <v>107</v>
      </c>
      <c r="B57" s="40" t="s">
        <v>26</v>
      </c>
      <c r="C57" s="40" t="s">
        <v>19</v>
      </c>
      <c r="D57" s="40" t="s">
        <v>108</v>
      </c>
      <c r="E57" s="35" t="s">
        <v>109</v>
      </c>
      <c r="F57" s="37">
        <v>25000</v>
      </c>
      <c r="G57" s="37">
        <v>27000</v>
      </c>
    </row>
    <row r="58" spans="1:8" ht="72.599999999999994" x14ac:dyDescent="0.3">
      <c r="A58" s="40" t="s">
        <v>110</v>
      </c>
      <c r="B58" s="40" t="s">
        <v>26</v>
      </c>
      <c r="C58" s="40" t="s">
        <v>19</v>
      </c>
      <c r="D58" s="40" t="s">
        <v>108</v>
      </c>
      <c r="E58" s="35" t="s">
        <v>111</v>
      </c>
      <c r="F58" s="37">
        <v>90000</v>
      </c>
      <c r="G58" s="37">
        <v>98000</v>
      </c>
    </row>
    <row r="59" spans="1:8" ht="60.5" x14ac:dyDescent="0.3">
      <c r="A59" s="40" t="s">
        <v>112</v>
      </c>
      <c r="B59" s="40" t="s">
        <v>26</v>
      </c>
      <c r="C59" s="40" t="s">
        <v>19</v>
      </c>
      <c r="D59" s="40" t="s">
        <v>108</v>
      </c>
      <c r="E59" s="35" t="s">
        <v>113</v>
      </c>
      <c r="F59" s="37">
        <v>18000</v>
      </c>
      <c r="G59" s="37">
        <v>20000</v>
      </c>
    </row>
    <row r="60" spans="1:8" ht="60.5" x14ac:dyDescent="0.3">
      <c r="A60" s="40" t="s">
        <v>114</v>
      </c>
      <c r="B60" s="40" t="s">
        <v>26</v>
      </c>
      <c r="C60" s="40" t="s">
        <v>19</v>
      </c>
      <c r="D60" s="40" t="s">
        <v>108</v>
      </c>
      <c r="E60" s="35" t="s">
        <v>115</v>
      </c>
      <c r="F60" s="37">
        <v>1000</v>
      </c>
      <c r="G60" s="37">
        <v>1000</v>
      </c>
    </row>
    <row r="61" spans="1:8" ht="60.5" x14ac:dyDescent="0.3">
      <c r="A61" s="40" t="s">
        <v>116</v>
      </c>
      <c r="B61" s="40" t="s">
        <v>26</v>
      </c>
      <c r="C61" s="40" t="s">
        <v>19</v>
      </c>
      <c r="D61" s="40" t="s">
        <v>108</v>
      </c>
      <c r="E61" s="35" t="s">
        <v>117</v>
      </c>
      <c r="F61" s="37">
        <v>6000</v>
      </c>
      <c r="G61" s="37">
        <v>7000</v>
      </c>
    </row>
    <row r="62" spans="1:8" ht="60.5" x14ac:dyDescent="0.3">
      <c r="A62" s="40" t="s">
        <v>200</v>
      </c>
      <c r="B62" s="40" t="s">
        <v>26</v>
      </c>
      <c r="C62" s="40" t="s">
        <v>19</v>
      </c>
      <c r="D62" s="40" t="s">
        <v>108</v>
      </c>
      <c r="E62" s="44" t="s">
        <v>201</v>
      </c>
      <c r="F62" s="37">
        <v>6000</v>
      </c>
      <c r="G62" s="37">
        <v>7000</v>
      </c>
    </row>
    <row r="63" spans="1:8" ht="60.5" x14ac:dyDescent="0.3">
      <c r="A63" s="40" t="s">
        <v>118</v>
      </c>
      <c r="B63" s="40" t="s">
        <v>26</v>
      </c>
      <c r="C63" s="40" t="s">
        <v>19</v>
      </c>
      <c r="D63" s="40" t="s">
        <v>108</v>
      </c>
      <c r="E63" s="35" t="s">
        <v>119</v>
      </c>
      <c r="F63" s="37">
        <v>19000</v>
      </c>
      <c r="G63" s="37">
        <v>22000</v>
      </c>
    </row>
    <row r="64" spans="1:8" ht="84.7" x14ac:dyDescent="0.3">
      <c r="A64" s="40" t="s">
        <v>120</v>
      </c>
      <c r="B64" s="40" t="s">
        <v>26</v>
      </c>
      <c r="C64" s="40" t="s">
        <v>19</v>
      </c>
      <c r="D64" s="40" t="s">
        <v>108</v>
      </c>
      <c r="E64" s="35" t="s">
        <v>121</v>
      </c>
      <c r="F64" s="37">
        <v>5000</v>
      </c>
      <c r="G64" s="37">
        <v>6000</v>
      </c>
    </row>
    <row r="65" spans="1:8" ht="60.5" x14ac:dyDescent="0.3">
      <c r="A65" s="40" t="s">
        <v>122</v>
      </c>
      <c r="B65" s="40" t="s">
        <v>26</v>
      </c>
      <c r="C65" s="40" t="s">
        <v>19</v>
      </c>
      <c r="D65" s="40" t="s">
        <v>108</v>
      </c>
      <c r="E65" s="35" t="s">
        <v>123</v>
      </c>
      <c r="F65" s="37">
        <v>11000</v>
      </c>
      <c r="G65" s="37">
        <v>13000</v>
      </c>
    </row>
    <row r="66" spans="1:8" ht="60.5" x14ac:dyDescent="0.3">
      <c r="A66" s="40" t="s">
        <v>124</v>
      </c>
      <c r="B66" s="40" t="s">
        <v>26</v>
      </c>
      <c r="C66" s="40" t="s">
        <v>19</v>
      </c>
      <c r="D66" s="40" t="s">
        <v>108</v>
      </c>
      <c r="E66" s="35" t="s">
        <v>125</v>
      </c>
      <c r="F66" s="37">
        <v>70000</v>
      </c>
      <c r="G66" s="37">
        <v>78000</v>
      </c>
    </row>
    <row r="67" spans="1:8" ht="60.5" x14ac:dyDescent="0.3">
      <c r="A67" s="40" t="s">
        <v>126</v>
      </c>
      <c r="B67" s="40" t="s">
        <v>26</v>
      </c>
      <c r="C67" s="40" t="s">
        <v>19</v>
      </c>
      <c r="D67" s="40" t="s">
        <v>108</v>
      </c>
      <c r="E67" s="35" t="s">
        <v>127</v>
      </c>
      <c r="F67" s="37">
        <v>336000</v>
      </c>
      <c r="G67" s="37">
        <v>355000</v>
      </c>
    </row>
    <row r="68" spans="1:8" ht="36.299999999999997" x14ac:dyDescent="0.3">
      <c r="A68" s="40" t="s">
        <v>128</v>
      </c>
      <c r="B68" s="40" t="s">
        <v>52</v>
      </c>
      <c r="C68" s="40" t="s">
        <v>19</v>
      </c>
      <c r="D68" s="40" t="s">
        <v>108</v>
      </c>
      <c r="E68" s="35" t="s">
        <v>129</v>
      </c>
      <c r="F68" s="37">
        <v>1000</v>
      </c>
      <c r="G68" s="37">
        <v>1000</v>
      </c>
    </row>
    <row r="69" spans="1:8" ht="60.5" x14ac:dyDescent="0.3">
      <c r="A69" s="40" t="s">
        <v>130</v>
      </c>
      <c r="B69" s="40" t="s">
        <v>57</v>
      </c>
      <c r="C69" s="40" t="s">
        <v>19</v>
      </c>
      <c r="D69" s="40" t="s">
        <v>108</v>
      </c>
      <c r="E69" s="35" t="s">
        <v>131</v>
      </c>
      <c r="F69" s="37">
        <v>463000</v>
      </c>
      <c r="G69" s="37">
        <v>485000</v>
      </c>
    </row>
    <row r="70" spans="1:8" ht="48.4" x14ac:dyDescent="0.3">
      <c r="A70" s="40" t="s">
        <v>132</v>
      </c>
      <c r="B70" s="40" t="s">
        <v>57</v>
      </c>
      <c r="C70" s="40" t="s">
        <v>19</v>
      </c>
      <c r="D70" s="40" t="s">
        <v>108</v>
      </c>
      <c r="E70" s="35" t="s">
        <v>133</v>
      </c>
      <c r="F70" s="37">
        <v>570000</v>
      </c>
      <c r="G70" s="37">
        <v>595000</v>
      </c>
    </row>
    <row r="71" spans="1:8" ht="36.299999999999997" x14ac:dyDescent="0.3">
      <c r="A71" s="40" t="s">
        <v>185</v>
      </c>
      <c r="B71" s="40" t="s">
        <v>57</v>
      </c>
      <c r="C71" s="40" t="s">
        <v>19</v>
      </c>
      <c r="D71" s="40" t="s">
        <v>108</v>
      </c>
      <c r="E71" s="35" t="s">
        <v>186</v>
      </c>
      <c r="F71" s="37">
        <v>30000</v>
      </c>
      <c r="G71" s="37">
        <v>32000</v>
      </c>
    </row>
    <row r="72" spans="1:8" ht="48.4" x14ac:dyDescent="0.3">
      <c r="A72" s="40" t="s">
        <v>134</v>
      </c>
      <c r="B72" s="40" t="s">
        <v>57</v>
      </c>
      <c r="C72" s="40" t="s">
        <v>19</v>
      </c>
      <c r="D72" s="40" t="s">
        <v>108</v>
      </c>
      <c r="E72" s="35" t="s">
        <v>135</v>
      </c>
      <c r="F72" s="37">
        <v>1000</v>
      </c>
      <c r="G72" s="37">
        <v>1000</v>
      </c>
    </row>
    <row r="73" spans="1:8" ht="108.9" x14ac:dyDescent="0.3">
      <c r="A73" s="40" t="s">
        <v>187</v>
      </c>
      <c r="B73" s="40" t="s">
        <v>57</v>
      </c>
      <c r="C73" s="40" t="s">
        <v>19</v>
      </c>
      <c r="D73" s="40" t="s">
        <v>108</v>
      </c>
      <c r="E73" s="35" t="s">
        <v>188</v>
      </c>
      <c r="F73" s="37">
        <v>43000</v>
      </c>
      <c r="G73" s="37">
        <v>46000</v>
      </c>
    </row>
    <row r="74" spans="1:8" ht="48.4" x14ac:dyDescent="0.3">
      <c r="A74" s="40" t="s">
        <v>202</v>
      </c>
      <c r="B74" s="40" t="s">
        <v>26</v>
      </c>
      <c r="C74" s="40" t="s">
        <v>19</v>
      </c>
      <c r="D74" s="40" t="s">
        <v>108</v>
      </c>
      <c r="E74" s="44" t="s">
        <v>203</v>
      </c>
      <c r="F74" s="37">
        <v>8000</v>
      </c>
      <c r="G74" s="37">
        <v>9000</v>
      </c>
    </row>
    <row r="75" spans="1:8" ht="72.599999999999994" x14ac:dyDescent="0.3">
      <c r="A75" s="40" t="s">
        <v>136</v>
      </c>
      <c r="B75" s="40" t="s">
        <v>26</v>
      </c>
      <c r="C75" s="40" t="s">
        <v>19</v>
      </c>
      <c r="D75" s="40" t="s">
        <v>108</v>
      </c>
      <c r="E75" s="35" t="s">
        <v>137</v>
      </c>
      <c r="F75" s="37">
        <v>880000</v>
      </c>
      <c r="G75" s="37">
        <v>880000</v>
      </c>
    </row>
    <row r="76" spans="1:8" ht="48.4" x14ac:dyDescent="0.3">
      <c r="A76" s="40" t="s">
        <v>138</v>
      </c>
      <c r="B76" s="40" t="s">
        <v>26</v>
      </c>
      <c r="C76" s="40" t="s">
        <v>19</v>
      </c>
      <c r="D76" s="40" t="s">
        <v>108</v>
      </c>
      <c r="E76" s="35" t="s">
        <v>139</v>
      </c>
      <c r="F76" s="37">
        <v>88000</v>
      </c>
      <c r="G76" s="37">
        <v>95000</v>
      </c>
    </row>
    <row r="77" spans="1:8" s="30" customFormat="1" ht="14" customHeight="1" x14ac:dyDescent="0.3">
      <c r="A77" s="39" t="s">
        <v>140</v>
      </c>
      <c r="B77" s="39" t="s">
        <v>18</v>
      </c>
      <c r="C77" s="39" t="s">
        <v>19</v>
      </c>
      <c r="D77" s="39" t="s">
        <v>20</v>
      </c>
      <c r="E77" s="34" t="s">
        <v>141</v>
      </c>
      <c r="F77" s="36">
        <v>34800000</v>
      </c>
      <c r="G77" s="36">
        <v>34800000</v>
      </c>
      <c r="H77" s="31"/>
    </row>
    <row r="78" spans="1:8" s="30" customFormat="1" ht="14.4" hidden="1" x14ac:dyDescent="0.3">
      <c r="A78" s="45" t="s">
        <v>189</v>
      </c>
      <c r="B78" s="46" t="s">
        <v>57</v>
      </c>
      <c r="C78" s="46" t="s">
        <v>19</v>
      </c>
      <c r="D78" s="46" t="s">
        <v>190</v>
      </c>
      <c r="E78" s="44" t="s">
        <v>191</v>
      </c>
      <c r="F78" s="37">
        <v>0</v>
      </c>
      <c r="G78" s="37">
        <v>0</v>
      </c>
      <c r="H78" s="31"/>
    </row>
    <row r="79" spans="1:8" ht="24.2" hidden="1" x14ac:dyDescent="0.3">
      <c r="A79" s="40" t="s">
        <v>142</v>
      </c>
      <c r="B79" s="40" t="s">
        <v>57</v>
      </c>
      <c r="C79" s="40" t="s">
        <v>19</v>
      </c>
      <c r="D79" s="40" t="s">
        <v>143</v>
      </c>
      <c r="E79" s="35" t="s">
        <v>144</v>
      </c>
      <c r="F79" s="37">
        <v>0</v>
      </c>
      <c r="G79" s="37">
        <v>0</v>
      </c>
    </row>
    <row r="80" spans="1:8" ht="15" hidden="1" customHeight="1" x14ac:dyDescent="0.3">
      <c r="A80" s="40" t="s">
        <v>145</v>
      </c>
      <c r="B80" s="40" t="s">
        <v>57</v>
      </c>
      <c r="C80" s="40" t="s">
        <v>19</v>
      </c>
      <c r="D80" s="40" t="s">
        <v>143</v>
      </c>
      <c r="E80" s="35" t="s">
        <v>146</v>
      </c>
      <c r="F80" s="37">
        <v>2206000</v>
      </c>
      <c r="G80" s="37">
        <v>2206000</v>
      </c>
    </row>
    <row r="81" spans="1:8" s="30" customFormat="1" ht="14.4" x14ac:dyDescent="0.3">
      <c r="A81" s="39" t="s">
        <v>147</v>
      </c>
      <c r="B81" s="39" t="s">
        <v>18</v>
      </c>
      <c r="C81" s="39" t="s">
        <v>19</v>
      </c>
      <c r="D81" s="39" t="s">
        <v>20</v>
      </c>
      <c r="E81" s="34" t="s">
        <v>148</v>
      </c>
      <c r="F81" s="36">
        <f>F82</f>
        <v>1851053471.8200002</v>
      </c>
      <c r="G81" s="36">
        <f>G82</f>
        <v>1790399657.47</v>
      </c>
      <c r="H81" s="31"/>
    </row>
    <row r="82" spans="1:8" s="30" customFormat="1" ht="24.2" x14ac:dyDescent="0.3">
      <c r="A82" s="39" t="s">
        <v>149</v>
      </c>
      <c r="B82" s="39" t="s">
        <v>18</v>
      </c>
      <c r="C82" s="39" t="s">
        <v>19</v>
      </c>
      <c r="D82" s="39" t="s">
        <v>20</v>
      </c>
      <c r="E82" s="34" t="s">
        <v>150</v>
      </c>
      <c r="F82" s="36">
        <f>SUM(F83:F113)</f>
        <v>1851053471.8200002</v>
      </c>
      <c r="G82" s="36">
        <f>SUM(G83:G113)</f>
        <v>1790399657.47</v>
      </c>
      <c r="H82" s="31"/>
    </row>
    <row r="83" spans="1:8" ht="27.25" customHeight="1" x14ac:dyDescent="0.3">
      <c r="A83" s="40" t="s">
        <v>151</v>
      </c>
      <c r="B83" s="40" t="s">
        <v>57</v>
      </c>
      <c r="C83" s="40" t="s">
        <v>19</v>
      </c>
      <c r="D83" s="40" t="s">
        <v>143</v>
      </c>
      <c r="E83" s="35" t="s">
        <v>152</v>
      </c>
      <c r="F83" s="37">
        <v>49379000</v>
      </c>
      <c r="G83" s="37">
        <v>49379000</v>
      </c>
    </row>
    <row r="84" spans="1:8" ht="24.2" x14ac:dyDescent="0.3">
      <c r="A84" s="40" t="s">
        <v>153</v>
      </c>
      <c r="B84" s="40" t="s">
        <v>57</v>
      </c>
      <c r="C84" s="40" t="s">
        <v>19</v>
      </c>
      <c r="D84" s="40" t="s">
        <v>143</v>
      </c>
      <c r="E84" s="35" t="s">
        <v>154</v>
      </c>
      <c r="F84" s="37">
        <v>2455600</v>
      </c>
      <c r="G84" s="37">
        <v>2455600</v>
      </c>
    </row>
    <row r="85" spans="1:8" ht="29.4" customHeight="1" x14ac:dyDescent="0.3">
      <c r="A85" s="40" t="s">
        <v>206</v>
      </c>
      <c r="B85" s="40" t="s">
        <v>57</v>
      </c>
      <c r="C85" s="40" t="s">
        <v>19</v>
      </c>
      <c r="D85" s="40" t="s">
        <v>143</v>
      </c>
      <c r="E85" s="35" t="s">
        <v>223</v>
      </c>
      <c r="F85" s="37">
        <v>0</v>
      </c>
      <c r="G85" s="37">
        <v>0</v>
      </c>
    </row>
    <row r="86" spans="1:8" ht="21.35" customHeight="1" x14ac:dyDescent="0.3">
      <c r="A86" s="40" t="s">
        <v>221</v>
      </c>
      <c r="B86" s="40" t="s">
        <v>57</v>
      </c>
      <c r="C86" s="40" t="s">
        <v>19</v>
      </c>
      <c r="D86" s="40" t="s">
        <v>143</v>
      </c>
      <c r="E86" s="35" t="s">
        <v>222</v>
      </c>
      <c r="F86" s="37">
        <v>0</v>
      </c>
      <c r="G86" s="37">
        <v>1694336.07</v>
      </c>
    </row>
    <row r="87" spans="1:8" ht="24.2" x14ac:dyDescent="0.3">
      <c r="A87" s="40" t="s">
        <v>207</v>
      </c>
      <c r="B87" s="40" t="s">
        <v>57</v>
      </c>
      <c r="C87" s="40" t="s">
        <v>19</v>
      </c>
      <c r="D87" s="40" t="s">
        <v>143</v>
      </c>
      <c r="E87" s="35" t="s">
        <v>208</v>
      </c>
      <c r="F87" s="37">
        <v>506335000</v>
      </c>
      <c r="G87" s="37">
        <v>348970410</v>
      </c>
    </row>
    <row r="88" spans="1:8" ht="72.599999999999994" x14ac:dyDescent="0.3">
      <c r="A88" s="40" t="s">
        <v>155</v>
      </c>
      <c r="B88" s="40" t="s">
        <v>57</v>
      </c>
      <c r="C88" s="40" t="s">
        <v>209</v>
      </c>
      <c r="D88" s="40" t="s">
        <v>143</v>
      </c>
      <c r="E88" s="35" t="s">
        <v>224</v>
      </c>
      <c r="F88" s="37">
        <v>0</v>
      </c>
      <c r="G88" s="37">
        <v>0</v>
      </c>
    </row>
    <row r="89" spans="1:8" ht="60.5" x14ac:dyDescent="0.3">
      <c r="A89" s="40" t="s">
        <v>155</v>
      </c>
      <c r="B89" s="40" t="s">
        <v>57</v>
      </c>
      <c r="C89" s="40" t="s">
        <v>210</v>
      </c>
      <c r="D89" s="40" t="s">
        <v>143</v>
      </c>
      <c r="E89" s="35" t="s">
        <v>225</v>
      </c>
      <c r="F89" s="37">
        <v>2587052.3199999998</v>
      </c>
      <c r="G89" s="37">
        <v>4252000</v>
      </c>
    </row>
    <row r="90" spans="1:8" ht="48.4" x14ac:dyDescent="0.3">
      <c r="A90" s="40" t="s">
        <v>155</v>
      </c>
      <c r="B90" s="40" t="s">
        <v>57</v>
      </c>
      <c r="C90" s="40" t="s">
        <v>156</v>
      </c>
      <c r="D90" s="40" t="s">
        <v>143</v>
      </c>
      <c r="E90" s="35" t="s">
        <v>226</v>
      </c>
      <c r="F90" s="37">
        <v>5535059</v>
      </c>
      <c r="G90" s="37">
        <v>5535059</v>
      </c>
    </row>
    <row r="91" spans="1:8" ht="84.7" x14ac:dyDescent="0.3">
      <c r="A91" s="40" t="s">
        <v>155</v>
      </c>
      <c r="B91" s="40" t="s">
        <v>57</v>
      </c>
      <c r="C91" s="40" t="s">
        <v>157</v>
      </c>
      <c r="D91" s="40" t="s">
        <v>143</v>
      </c>
      <c r="E91" s="35" t="s">
        <v>227</v>
      </c>
      <c r="F91" s="37">
        <v>441132.12</v>
      </c>
      <c r="G91" s="37">
        <v>441132.12</v>
      </c>
    </row>
    <row r="92" spans="1:8" ht="36.299999999999997" x14ac:dyDescent="0.3">
      <c r="A92" s="40" t="s">
        <v>155</v>
      </c>
      <c r="B92" s="40" t="s">
        <v>57</v>
      </c>
      <c r="C92" s="40" t="s">
        <v>211</v>
      </c>
      <c r="D92" s="40" t="s">
        <v>143</v>
      </c>
      <c r="E92" s="35" t="s">
        <v>228</v>
      </c>
      <c r="F92" s="37">
        <v>1877161.63</v>
      </c>
      <c r="G92" s="37">
        <v>2775578.95</v>
      </c>
    </row>
    <row r="93" spans="1:8" ht="72.599999999999994" x14ac:dyDescent="0.3">
      <c r="A93" s="40" t="s">
        <v>155</v>
      </c>
      <c r="B93" s="40" t="s">
        <v>57</v>
      </c>
      <c r="C93" s="40" t="s">
        <v>176</v>
      </c>
      <c r="D93" s="40" t="s">
        <v>143</v>
      </c>
      <c r="E93" s="35" t="s">
        <v>229</v>
      </c>
      <c r="F93" s="37">
        <v>31276110</v>
      </c>
      <c r="G93" s="37">
        <v>31572760</v>
      </c>
    </row>
    <row r="94" spans="1:8" ht="36.299999999999997" x14ac:dyDescent="0.3">
      <c r="A94" s="40" t="s">
        <v>155</v>
      </c>
      <c r="B94" s="40" t="s">
        <v>57</v>
      </c>
      <c r="C94" s="40" t="s">
        <v>212</v>
      </c>
      <c r="D94" s="40" t="s">
        <v>143</v>
      </c>
      <c r="E94" s="35" t="s">
        <v>230</v>
      </c>
      <c r="F94" s="37">
        <v>5298679.3899999997</v>
      </c>
      <c r="G94" s="37">
        <v>5104814.0199999996</v>
      </c>
    </row>
    <row r="95" spans="1:8" ht="48.4" x14ac:dyDescent="0.3">
      <c r="A95" s="40" t="s">
        <v>155</v>
      </c>
      <c r="B95" s="40" t="s">
        <v>57</v>
      </c>
      <c r="C95" s="40" t="s">
        <v>177</v>
      </c>
      <c r="D95" s="40" t="s">
        <v>143</v>
      </c>
      <c r="E95" s="35" t="s">
        <v>231</v>
      </c>
      <c r="F95" s="37">
        <v>6261595.3399999999</v>
      </c>
      <c r="G95" s="37">
        <v>5968225.8099999996</v>
      </c>
    </row>
    <row r="96" spans="1:8" ht="48.4" x14ac:dyDescent="0.3">
      <c r="A96" s="40" t="s">
        <v>155</v>
      </c>
      <c r="B96" s="40" t="s">
        <v>57</v>
      </c>
      <c r="C96" s="40" t="s">
        <v>220</v>
      </c>
      <c r="D96" s="40" t="s">
        <v>143</v>
      </c>
      <c r="E96" s="35" t="s">
        <v>232</v>
      </c>
      <c r="F96" s="37">
        <v>6900000</v>
      </c>
      <c r="G96" s="37">
        <v>4140000</v>
      </c>
    </row>
    <row r="97" spans="1:7" ht="60.5" x14ac:dyDescent="0.3">
      <c r="A97" s="40" t="s">
        <v>155</v>
      </c>
      <c r="B97" s="40" t="s">
        <v>57</v>
      </c>
      <c r="C97" s="40" t="s">
        <v>213</v>
      </c>
      <c r="D97" s="40" t="s">
        <v>143</v>
      </c>
      <c r="E97" s="35" t="s">
        <v>214</v>
      </c>
      <c r="F97" s="37">
        <v>331740627.95999998</v>
      </c>
      <c r="G97" s="37">
        <v>359559044.31999999</v>
      </c>
    </row>
    <row r="98" spans="1:7" ht="96.8" x14ac:dyDescent="0.3">
      <c r="A98" s="40" t="s">
        <v>158</v>
      </c>
      <c r="B98" s="40" t="s">
        <v>57</v>
      </c>
      <c r="C98" s="40" t="s">
        <v>159</v>
      </c>
      <c r="D98" s="40" t="s">
        <v>143</v>
      </c>
      <c r="E98" s="35" t="s">
        <v>233</v>
      </c>
      <c r="F98" s="37">
        <v>471257217.55000001</v>
      </c>
      <c r="G98" s="37">
        <v>509382039.94999999</v>
      </c>
    </row>
    <row r="99" spans="1:7" ht="96.8" x14ac:dyDescent="0.3">
      <c r="A99" s="40" t="s">
        <v>158</v>
      </c>
      <c r="B99" s="40" t="s">
        <v>57</v>
      </c>
      <c r="C99" s="40" t="s">
        <v>215</v>
      </c>
      <c r="D99" s="40" t="s">
        <v>143</v>
      </c>
      <c r="E99" s="35" t="s">
        <v>234</v>
      </c>
      <c r="F99" s="37">
        <v>0</v>
      </c>
      <c r="G99" s="37">
        <v>0</v>
      </c>
    </row>
    <row r="100" spans="1:7" ht="72.599999999999994" x14ac:dyDescent="0.3">
      <c r="A100" s="40" t="s">
        <v>158</v>
      </c>
      <c r="B100" s="40" t="s">
        <v>57</v>
      </c>
      <c r="C100" s="40" t="s">
        <v>160</v>
      </c>
      <c r="D100" s="40" t="s">
        <v>143</v>
      </c>
      <c r="E100" s="35" t="s">
        <v>235</v>
      </c>
      <c r="F100" s="37">
        <v>347105064.39999998</v>
      </c>
      <c r="G100" s="37">
        <v>376946234.5</v>
      </c>
    </row>
    <row r="101" spans="1:7" ht="72.599999999999994" x14ac:dyDescent="0.3">
      <c r="A101" s="40" t="s">
        <v>158</v>
      </c>
      <c r="B101" s="40" t="s">
        <v>57</v>
      </c>
      <c r="C101" s="40" t="s">
        <v>161</v>
      </c>
      <c r="D101" s="40" t="s">
        <v>143</v>
      </c>
      <c r="E101" s="35" t="s">
        <v>236</v>
      </c>
      <c r="F101" s="37">
        <v>11527110</v>
      </c>
      <c r="G101" s="37">
        <v>11527110</v>
      </c>
    </row>
    <row r="102" spans="1:7" ht="60.5" x14ac:dyDescent="0.3">
      <c r="A102" s="40" t="s">
        <v>158</v>
      </c>
      <c r="B102" s="40" t="s">
        <v>57</v>
      </c>
      <c r="C102" s="40" t="s">
        <v>162</v>
      </c>
      <c r="D102" s="40" t="s">
        <v>143</v>
      </c>
      <c r="E102" s="35" t="s">
        <v>237</v>
      </c>
      <c r="F102" s="37">
        <v>1660200</v>
      </c>
      <c r="G102" s="37">
        <v>1660200</v>
      </c>
    </row>
    <row r="103" spans="1:7" ht="48.4" x14ac:dyDescent="0.3">
      <c r="A103" s="40" t="s">
        <v>158</v>
      </c>
      <c r="B103" s="40" t="s">
        <v>57</v>
      </c>
      <c r="C103" s="40" t="s">
        <v>163</v>
      </c>
      <c r="D103" s="40" t="s">
        <v>143</v>
      </c>
      <c r="E103" s="35" t="s">
        <v>238</v>
      </c>
      <c r="F103" s="37">
        <v>1924935.73</v>
      </c>
      <c r="G103" s="37">
        <v>1929110.39</v>
      </c>
    </row>
    <row r="104" spans="1:7" ht="145.15" x14ac:dyDescent="0.3">
      <c r="A104" s="40" t="s">
        <v>158</v>
      </c>
      <c r="B104" s="40" t="s">
        <v>57</v>
      </c>
      <c r="C104" s="40" t="s">
        <v>164</v>
      </c>
      <c r="D104" s="40" t="s">
        <v>143</v>
      </c>
      <c r="E104" s="35" t="s">
        <v>239</v>
      </c>
      <c r="F104" s="37">
        <v>192950.09</v>
      </c>
      <c r="G104" s="37">
        <v>192950.09</v>
      </c>
    </row>
    <row r="105" spans="1:7" ht="60.5" x14ac:dyDescent="0.3">
      <c r="A105" s="40" t="s">
        <v>158</v>
      </c>
      <c r="B105" s="40" t="s">
        <v>57</v>
      </c>
      <c r="C105" s="40" t="s">
        <v>216</v>
      </c>
      <c r="D105" s="40" t="s">
        <v>143</v>
      </c>
      <c r="E105" s="35" t="s">
        <v>240</v>
      </c>
      <c r="F105" s="37">
        <v>10000</v>
      </c>
      <c r="G105" s="37">
        <v>10000</v>
      </c>
    </row>
    <row r="106" spans="1:7" ht="108.9" x14ac:dyDescent="0.3">
      <c r="A106" s="40" t="s">
        <v>158</v>
      </c>
      <c r="B106" s="40" t="s">
        <v>57</v>
      </c>
      <c r="C106" s="40" t="s">
        <v>165</v>
      </c>
      <c r="D106" s="40" t="s">
        <v>143</v>
      </c>
      <c r="E106" s="35" t="s">
        <v>241</v>
      </c>
      <c r="F106" s="37">
        <v>516132</v>
      </c>
      <c r="G106" s="37">
        <v>516132</v>
      </c>
    </row>
    <row r="107" spans="1:7" ht="123.85" customHeight="1" x14ac:dyDescent="0.3">
      <c r="A107" s="40" t="s">
        <v>158</v>
      </c>
      <c r="B107" s="40" t="s">
        <v>57</v>
      </c>
      <c r="C107" s="40" t="s">
        <v>166</v>
      </c>
      <c r="D107" s="40" t="s">
        <v>143</v>
      </c>
      <c r="E107" s="35" t="s">
        <v>242</v>
      </c>
      <c r="F107" s="37">
        <v>49276.5</v>
      </c>
      <c r="G107" s="37">
        <v>49276.5</v>
      </c>
    </row>
    <row r="108" spans="1:7" ht="72.599999999999994" x14ac:dyDescent="0.3">
      <c r="A108" s="40" t="s">
        <v>158</v>
      </c>
      <c r="B108" s="40" t="s">
        <v>57</v>
      </c>
      <c r="C108" s="40" t="s">
        <v>217</v>
      </c>
      <c r="D108" s="40" t="s">
        <v>143</v>
      </c>
      <c r="E108" s="35" t="s">
        <v>243</v>
      </c>
      <c r="F108" s="37">
        <v>677098.64</v>
      </c>
      <c r="G108" s="37">
        <v>677098.64</v>
      </c>
    </row>
    <row r="109" spans="1:7" ht="96.8" x14ac:dyDescent="0.3">
      <c r="A109" s="40" t="s">
        <v>158</v>
      </c>
      <c r="B109" s="40" t="s">
        <v>57</v>
      </c>
      <c r="C109" s="40" t="s">
        <v>167</v>
      </c>
      <c r="D109" s="40" t="s">
        <v>143</v>
      </c>
      <c r="E109" s="35" t="s">
        <v>244</v>
      </c>
      <c r="F109" s="37">
        <v>1457200</v>
      </c>
      <c r="G109" s="37">
        <v>1457200</v>
      </c>
    </row>
    <row r="110" spans="1:7" ht="36.299999999999997" x14ac:dyDescent="0.3">
      <c r="A110" s="40" t="s">
        <v>218</v>
      </c>
      <c r="B110" s="40" t="s">
        <v>57</v>
      </c>
      <c r="C110" s="40" t="s">
        <v>19</v>
      </c>
      <c r="D110" s="40" t="s">
        <v>143</v>
      </c>
      <c r="E110" s="35" t="s">
        <v>219</v>
      </c>
      <c r="F110" s="37">
        <v>1800000</v>
      </c>
      <c r="G110" s="37">
        <v>1900000</v>
      </c>
    </row>
    <row r="111" spans="1:7" ht="48.4" x14ac:dyDescent="0.3">
      <c r="A111" s="40" t="s">
        <v>168</v>
      </c>
      <c r="B111" s="40" t="s">
        <v>57</v>
      </c>
      <c r="C111" s="40" t="s">
        <v>19</v>
      </c>
      <c r="D111" s="40" t="s">
        <v>143</v>
      </c>
      <c r="E111" s="35" t="s">
        <v>245</v>
      </c>
      <c r="F111" s="37">
        <v>152900</v>
      </c>
      <c r="G111" s="37">
        <v>23900</v>
      </c>
    </row>
    <row r="112" spans="1:7" ht="48.4" x14ac:dyDescent="0.3">
      <c r="A112" s="40" t="s">
        <v>178</v>
      </c>
      <c r="B112" s="40" t="s">
        <v>57</v>
      </c>
      <c r="C112" s="40" t="s">
        <v>19</v>
      </c>
      <c r="D112" s="40" t="s">
        <v>143</v>
      </c>
      <c r="E112" s="35" t="s">
        <v>246</v>
      </c>
      <c r="F112" s="37">
        <v>52000000</v>
      </c>
      <c r="G112" s="37">
        <v>52000000</v>
      </c>
    </row>
    <row r="113" spans="1:8" ht="24.2" x14ac:dyDescent="0.3">
      <c r="A113" s="40" t="s">
        <v>179</v>
      </c>
      <c r="B113" s="40" t="s">
        <v>57</v>
      </c>
      <c r="C113" s="40" t="s">
        <v>19</v>
      </c>
      <c r="D113" s="40" t="s">
        <v>143</v>
      </c>
      <c r="E113" s="35" t="s">
        <v>180</v>
      </c>
      <c r="F113" s="37">
        <v>10636369.15</v>
      </c>
      <c r="G113" s="37">
        <v>10280445.109999999</v>
      </c>
    </row>
    <row r="114" spans="1:8" ht="15.55" x14ac:dyDescent="0.3">
      <c r="A114" s="47"/>
      <c r="B114" s="47"/>
      <c r="C114" s="47"/>
      <c r="D114" s="47"/>
      <c r="E114" s="32" t="s">
        <v>169</v>
      </c>
      <c r="F114" s="38">
        <f>F13+F81</f>
        <v>3003276471.8200002</v>
      </c>
      <c r="G114" s="38">
        <f>G13+G81</f>
        <v>3027322657.4700003</v>
      </c>
      <c r="H114" s="33"/>
    </row>
    <row r="115" spans="1:8" ht="15.55" x14ac:dyDescent="0.3">
      <c r="A115" s="47"/>
      <c r="B115" s="47"/>
      <c r="C115" s="47"/>
      <c r="D115" s="47"/>
      <c r="E115" s="32" t="s">
        <v>170</v>
      </c>
      <c r="F115" s="38">
        <f>F116-F114</f>
        <v>3145400</v>
      </c>
      <c r="G115" s="38">
        <f>G116-G114</f>
        <v>2116399.9999995232</v>
      </c>
      <c r="H115" s="33"/>
    </row>
    <row r="116" spans="1:8" ht="15.55" x14ac:dyDescent="0.3">
      <c r="A116" s="47"/>
      <c r="B116" s="47"/>
      <c r="C116" s="47"/>
      <c r="D116" s="47"/>
      <c r="E116" s="32" t="s">
        <v>171</v>
      </c>
      <c r="F116" s="38">
        <v>3006421871.8200002</v>
      </c>
      <c r="G116" s="38">
        <v>3029439057.4699998</v>
      </c>
      <c r="H116" s="33"/>
    </row>
  </sheetData>
  <mergeCells count="7">
    <mergeCell ref="A115:D115"/>
    <mergeCell ref="A116:D116"/>
    <mergeCell ref="E3:G3"/>
    <mergeCell ref="E4:G4"/>
    <mergeCell ref="A7:G7"/>
    <mergeCell ref="A9:D9"/>
    <mergeCell ref="A114:D114"/>
  </mergeCells>
  <pageMargins left="0.74803149606299213" right="0.74803149606299213" top="0.98425196850393704" bottom="0.98425196850393704" header="0.51181102362204722" footer="0.51181102362204722"/>
  <pageSetup paperSize="9" scale="80" fitToHeight="0" orientation="portrait" r:id="rId1"/>
  <headerFooter alignWithMargins="0"/>
  <rowBreaks count="2" manualBreakCount="2">
    <brk id="25" max="6" man="1"/>
    <brk id="50"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2023-11-14T08:54:56Z</cp:lastPrinted>
  <dcterms:created xsi:type="dcterms:W3CDTF">2022-11-10T04:01:35Z</dcterms:created>
  <dcterms:modified xsi:type="dcterms:W3CDTF">2024-11-11T07:43:03Z</dcterms:modified>
</cp:coreProperties>
</file>