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03" yWindow="58" windowWidth="13951" windowHeight="3848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22" i="1" l="1"/>
  <c r="B5" i="1" l="1"/>
  <c r="F22" i="1" l="1"/>
  <c r="F21" i="1" s="1"/>
  <c r="E22" i="1"/>
  <c r="E21" i="1" s="1"/>
  <c r="D22" i="1"/>
  <c r="D21" i="1" s="1"/>
  <c r="C22" i="1"/>
  <c r="C21" i="1" s="1"/>
  <c r="B21" i="1"/>
  <c r="F6" i="1"/>
  <c r="E6" i="1"/>
  <c r="D6" i="1"/>
  <c r="C6" i="1"/>
  <c r="B6" i="1"/>
  <c r="F8" i="1"/>
  <c r="E8" i="1"/>
  <c r="D8" i="1"/>
  <c r="C8" i="1"/>
  <c r="B8" i="1"/>
  <c r="B30" i="1" l="1"/>
  <c r="F5" i="1"/>
  <c r="F30" i="1" s="1"/>
  <c r="E5" i="1"/>
  <c r="E30" i="1" s="1"/>
  <c r="D5" i="1"/>
  <c r="D30" i="1" s="1"/>
  <c r="C5" i="1"/>
  <c r="C30" i="1" s="1"/>
</calcChain>
</file>

<file path=xl/sharedStrings.xml><?xml version="1.0" encoding="utf-8"?>
<sst xmlns="http://schemas.openxmlformats.org/spreadsheetml/2006/main" count="36" uniqueCount="36">
  <si>
    <t>2025 год (проект решения)</t>
  </si>
  <si>
    <t>2026 год (проект решения)</t>
  </si>
  <si>
    <t xml:space="preserve">Начальник Управления финансов 
Администрации муниципального
образования «Муниципального округа                  Увинский район Удмуртской республики»                                      
</t>
  </si>
  <si>
    <t>В.А.Субботина</t>
  </si>
  <si>
    <t xml:space="preserve">Наименование 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</si>
  <si>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</si>
  <si>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</si>
  <si>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</si>
  <si>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</si>
  <si>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 </t>
  </si>
  <si>
    <t>НАЛОГИ НА СОВОКУПНЫЙ ДОХОД</t>
  </si>
  <si>
    <t>НАЛОГИ НА ИМУЩЕСТВО</t>
  </si>
  <si>
    <t>НАЛОГИ, СБОРЫ И РЕГУЛЯРНЫЕ ПЛАТЕЖИ ЗА ПОЛЬЗОВАНИЕ ПРИРОДНЫМИ РЕСУРСАМИ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</si>
  <si>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</si>
  <si>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</si>
  <si>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</si>
  <si>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УСЛУГ(РАБОТ)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</si>
  <si>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</si>
  <si>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</si>
  <si>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</si>
  <si>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</si>
  <si>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</si>
  <si>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 Дотации бюджетам субъектов Российской Федерации и муниципальных образований</t>
  </si>
  <si>
    <t xml:space="preserve">Субсидии </t>
  </si>
  <si>
    <t>Субвенции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</si>
  <si>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</si>
  <si>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</si>
  <si>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 ДОХОДОВ</t>
  </si>
  <si>
    <t xml:space="preserve">Прочие безвозмездные  поступления  </t>
  </si>
  <si>
    <t>Безвозмездные  поступления  от  негосударственных организаций</t>
  </si>
  <si>
    <t>Руб.</t>
  </si>
  <si>
    <t xml:space="preserve">Доходы бюджета муниципального образования «Муниципальный округ Увинский район Удмуртской Республики»
 2023-2027 годы
</t>
  </si>
  <si>
    <t>2023 год (факт)</t>
  </si>
  <si>
    <t>2024 год (оценка)</t>
  </si>
  <si>
    <t>2027 год (проект решения)</t>
  </si>
  <si>
    <t>ЗАДОЛЖЕННОСТЬ И ПЕРЕРАСЧЕТЫ ПО ОТМЕНЕННЫМ НАЛОГАМ, СБОРАМ И ИНЫМ ОБЯЗАТЕЛЬНЫМ ПЛАТЕЖАМ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</si>
</sst>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4" fontId="1" fillId="0" borderId="0" xfId="0" applyNumberFormat="1" applyFont="1" applyFill="1" applyBorder="1"/>
    <xf numFmtId="0" fontId="1" fillId="0" borderId="0" xfId="0" applyFont="1" applyAlignment="1">
      <alignment horizontal="right"/>
    </xf>
    <xf numFmtId="4" fontId="1" fillId="0" borderId="1" xfId="0" applyNumberFormat="1" applyFont="1" applyFill="1" applyBorder="1" applyAlignment="1"/>
    <xf numFmtId="4" fontId="9" fillId="0" borderId="1" xfId="0" applyNumberFormat="1" applyFont="1" applyFill="1" applyBorder="1" applyAlignment="1"/>
    <xf numFmtId="4" fontId="1" fillId="0" borderId="2" xfId="0" applyNumberFormat="1" applyFont="1" applyBorder="1" applyAlignment="1"/>
    <xf numFmtId="4" fontId="1" fillId="0" borderId="1" xfId="0" applyNumberFormat="1" applyFont="1" applyBorder="1" applyAlignment="1"/>
    <xf numFmtId="4" fontId="9" fillId="0" borderId="2" xfId="0" applyNumberFormat="1" applyFont="1" applyBorder="1" applyAlignment="1"/>
    <xf numFmtId="4" fontId="9" fillId="0" borderId="1" xfId="0" applyNumberFormat="1" applyFont="1" applyBorder="1" applyAlignment="1"/>
    <xf numFmtId="4" fontId="6" fillId="2" borderId="1" xfId="0" applyNumberFormat="1" applyFont="1" applyFill="1" applyBorder="1" applyAlignment="1"/>
    <xf numFmtId="4" fontId="5" fillId="2" borderId="1" xfId="0" applyNumberFormat="1" applyFont="1" applyFill="1" applyBorder="1" applyAlignment="1"/>
    <xf numFmtId="4" fontId="4" fillId="0" borderId="1" xfId="0" applyNumberFormat="1" applyFont="1" applyBorder="1" applyAlignment="1"/>
    <xf numFmtId="4" fontId="6" fillId="3" borderId="1" xfId="0" applyNumberFormat="1" applyFont="1" applyFill="1" applyBorder="1" applyAlignment="1"/>
    <xf numFmtId="4" fontId="9" fillId="3" borderId="2" xfId="0" applyNumberFormat="1" applyFont="1" applyFill="1" applyBorder="1" applyAlignment="1"/>
    <xf numFmtId="4" fontId="5" fillId="3" borderId="1" xfId="0" applyNumberFormat="1" applyFont="1" applyFill="1" applyBorder="1" applyAlignment="1"/>
    <xf numFmtId="4" fontId="1" fillId="3" borderId="2" xfId="0" applyNumberFormat="1" applyFont="1" applyFill="1" applyBorder="1" applyAlignment="1"/>
    <xf numFmtId="4" fontId="4" fillId="3" borderId="2" xfId="0" applyNumberFormat="1" applyFont="1" applyFill="1" applyBorder="1" applyAlignment="1"/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tabSelected="1" topLeftCell="A10" workbookViewId="0">
      <selection activeCell="C30" sqref="C30"/>
    </sheetView>
  </sheetViews>
  <sheetFormatPr defaultRowHeight="14.4" x14ac:dyDescent="0.3"/>
  <cols>
    <col min="1" max="1" width="36.3984375" customWidth="1"/>
    <col min="2" max="2" width="15" customWidth="1"/>
    <col min="3" max="3" width="22.69921875" customWidth="1"/>
    <col min="4" max="4" width="17.19921875" customWidth="1"/>
    <col min="5" max="5" width="17.3984375" customWidth="1"/>
    <col min="6" max="6" width="18" customWidth="1"/>
  </cols>
  <sheetData>
    <row r="1" spans="1:7" x14ac:dyDescent="0.3">
      <c r="A1" s="24" t="s">
        <v>31</v>
      </c>
      <c r="B1" s="24"/>
      <c r="C1" s="24"/>
      <c r="D1" s="24"/>
      <c r="E1" s="24"/>
      <c r="F1" s="24"/>
    </row>
    <row r="2" spans="1:7" ht="41.9" customHeight="1" x14ac:dyDescent="0.3">
      <c r="A2" s="24"/>
      <c r="B2" s="24"/>
      <c r="C2" s="24"/>
      <c r="D2" s="24"/>
      <c r="E2" s="24"/>
      <c r="F2" s="24"/>
    </row>
    <row r="3" spans="1:7" ht="22.65" customHeight="1" x14ac:dyDescent="0.3">
      <c r="A3" s="1"/>
      <c r="B3" s="1"/>
      <c r="C3" s="1"/>
      <c r="D3" s="1"/>
      <c r="E3" s="1"/>
      <c r="F3" s="9" t="s">
        <v>30</v>
      </c>
    </row>
    <row r="4" spans="1:7" ht="31.1" x14ac:dyDescent="0.3">
      <c r="A4" s="3" t="s">
        <v>4</v>
      </c>
      <c r="B4" s="4" t="s">
        <v>32</v>
      </c>
      <c r="C4" s="2" t="s">
        <v>33</v>
      </c>
      <c r="D4" s="2" t="s">
        <v>0</v>
      </c>
      <c r="E4" s="2" t="s">
        <v>1</v>
      </c>
      <c r="F4" s="2" t="s">
        <v>34</v>
      </c>
    </row>
    <row r="5" spans="1:7" ht="25.35" x14ac:dyDescent="0.3">
      <c r="A5" s="5" t="s">
        <v>5</v>
      </c>
      <c r="B5" s="16">
        <f>B6+B8+B10+B11+B12+B13+B15+B16+B17+B18+B19+B20+B14</f>
        <v>786126252.71000004</v>
      </c>
      <c r="C5" s="14">
        <f t="shared" ref="C5:F5" si="0">C6+C8+C10+C11+C12+C13+C15+C16+C17+C18+C19+C20</f>
        <v>1027887000</v>
      </c>
      <c r="D5" s="15">
        <f t="shared" si="0"/>
        <v>1082921000</v>
      </c>
      <c r="E5" s="15">
        <f t="shared" si="0"/>
        <v>1152223000</v>
      </c>
      <c r="F5" s="14">
        <f t="shared" si="0"/>
        <v>1236923000</v>
      </c>
    </row>
    <row r="6" spans="1:7" ht="18.149999999999999" customHeight="1" x14ac:dyDescent="0.3">
      <c r="A6" s="5" t="s">
        <v>6</v>
      </c>
      <c r="B6" s="16">
        <f>B7</f>
        <v>569642406.28999996</v>
      </c>
      <c r="C6" s="14">
        <f t="shared" ref="C6:F6" si="1">C7</f>
        <v>750496000</v>
      </c>
      <c r="D6" s="15">
        <f t="shared" si="1"/>
        <v>829657000</v>
      </c>
      <c r="E6" s="15">
        <f t="shared" si="1"/>
        <v>893541000</v>
      </c>
      <c r="F6" s="14">
        <f t="shared" si="1"/>
        <v>954302000</v>
      </c>
    </row>
    <row r="7" spans="1:7" x14ac:dyDescent="0.3">
      <c r="A7" s="6" t="s">
        <v>7</v>
      </c>
      <c r="B7" s="17">
        <v>569642406.28999996</v>
      </c>
      <c r="C7" s="10">
        <v>750496000</v>
      </c>
      <c r="D7" s="10">
        <v>829657000</v>
      </c>
      <c r="E7" s="10">
        <v>893541000</v>
      </c>
      <c r="F7" s="10">
        <v>954302000</v>
      </c>
      <c r="G7" s="8"/>
    </row>
    <row r="8" spans="1:7" ht="50.7" x14ac:dyDescent="0.3">
      <c r="A8" s="5" t="s">
        <v>8</v>
      </c>
      <c r="B8" s="16">
        <f>B9</f>
        <v>60633102.009999998</v>
      </c>
      <c r="C8" s="14">
        <f t="shared" ref="C8:F8" si="2">C9</f>
        <v>57977000</v>
      </c>
      <c r="D8" s="15">
        <f t="shared" si="2"/>
        <v>63281000</v>
      </c>
      <c r="E8" s="15">
        <f t="shared" si="2"/>
        <v>65292000</v>
      </c>
      <c r="F8" s="14">
        <f t="shared" si="2"/>
        <v>85694000</v>
      </c>
    </row>
    <row r="9" spans="1:7" ht="38.049999999999997" x14ac:dyDescent="0.3">
      <c r="A9" s="6" t="s">
        <v>9</v>
      </c>
      <c r="B9" s="17">
        <v>60633102.009999998</v>
      </c>
      <c r="C9" s="10">
        <v>57977000</v>
      </c>
      <c r="D9" s="10">
        <v>63281000</v>
      </c>
      <c r="E9" s="10">
        <v>65292000</v>
      </c>
      <c r="F9" s="10">
        <v>85694000</v>
      </c>
    </row>
    <row r="10" spans="1:7" ht="17.850000000000001" customHeight="1" x14ac:dyDescent="0.3">
      <c r="A10" s="5" t="s">
        <v>10</v>
      </c>
      <c r="B10" s="16">
        <v>15037018.189999999</v>
      </c>
      <c r="C10" s="11">
        <v>41069000</v>
      </c>
      <c r="D10" s="11">
        <v>42941000</v>
      </c>
      <c r="E10" s="11">
        <v>44652000</v>
      </c>
      <c r="F10" s="11">
        <v>46426000</v>
      </c>
    </row>
    <row r="11" spans="1:7" x14ac:dyDescent="0.3">
      <c r="A11" s="5" t="s">
        <v>11</v>
      </c>
      <c r="B11" s="16">
        <v>30185686.800000001</v>
      </c>
      <c r="C11" s="11">
        <v>33915000</v>
      </c>
      <c r="D11" s="11">
        <v>34418000</v>
      </c>
      <c r="E11" s="11">
        <v>35795000</v>
      </c>
      <c r="F11" s="11">
        <v>37227000</v>
      </c>
    </row>
    <row r="12" spans="1:7" ht="40.75" customHeight="1" x14ac:dyDescent="0.3">
      <c r="A12" s="5" t="s">
        <v>12</v>
      </c>
      <c r="B12" s="16">
        <v>716911.35</v>
      </c>
      <c r="C12" s="11">
        <v>823000</v>
      </c>
      <c r="D12" s="11">
        <v>848000</v>
      </c>
      <c r="E12" s="11">
        <v>882000</v>
      </c>
      <c r="F12" s="11">
        <v>917000</v>
      </c>
    </row>
    <row r="13" spans="1:7" x14ac:dyDescent="0.3">
      <c r="A13" s="5" t="s">
        <v>13</v>
      </c>
      <c r="B13" s="16">
        <v>3941517.32</v>
      </c>
      <c r="C13" s="11">
        <v>4333000</v>
      </c>
      <c r="D13" s="11">
        <v>4541000</v>
      </c>
      <c r="E13" s="11">
        <v>4723000</v>
      </c>
      <c r="F13" s="11">
        <v>4912000</v>
      </c>
    </row>
    <row r="14" spans="1:7" ht="45.65" customHeight="1" x14ac:dyDescent="0.3">
      <c r="A14" s="5" t="s">
        <v>35</v>
      </c>
      <c r="B14" s="16">
        <v>-199.3</v>
      </c>
      <c r="C14" s="11"/>
      <c r="D14" s="11"/>
      <c r="E14" s="11"/>
      <c r="F14" s="11"/>
    </row>
    <row r="15" spans="1:7" ht="57.6" customHeight="1" x14ac:dyDescent="0.3">
      <c r="A15" s="5" t="s">
        <v>14</v>
      </c>
      <c r="B15" s="16">
        <v>20774450.18</v>
      </c>
      <c r="C15" s="11">
        <v>19020000</v>
      </c>
      <c r="D15" s="11">
        <v>19020000</v>
      </c>
      <c r="E15" s="11">
        <v>19020000</v>
      </c>
      <c r="F15" s="11">
        <v>19020000</v>
      </c>
    </row>
    <row r="16" spans="1:7" ht="25.35" x14ac:dyDescent="0.3">
      <c r="A16" s="5" t="s">
        <v>15</v>
      </c>
      <c r="B16" s="16">
        <v>6418215.2599999998</v>
      </c>
      <c r="C16" s="11">
        <v>4035000</v>
      </c>
      <c r="D16" s="11">
        <v>4238000</v>
      </c>
      <c r="E16" s="11">
        <v>4238000</v>
      </c>
      <c r="F16" s="11">
        <v>4238000</v>
      </c>
    </row>
    <row r="17" spans="1:6" ht="41.65" customHeight="1" x14ac:dyDescent="0.3">
      <c r="A17" s="5" t="s">
        <v>16</v>
      </c>
      <c r="B17" s="16">
        <v>44254090.210000001</v>
      </c>
      <c r="C17" s="11">
        <v>43995000</v>
      </c>
      <c r="D17" s="11">
        <v>44509000</v>
      </c>
      <c r="E17" s="11">
        <v>44509000</v>
      </c>
      <c r="F17" s="11">
        <v>44509000</v>
      </c>
    </row>
    <row r="18" spans="1:6" ht="38.049999999999997" x14ac:dyDescent="0.3">
      <c r="A18" s="5" t="s">
        <v>17</v>
      </c>
      <c r="B18" s="16">
        <v>18362466.289999999</v>
      </c>
      <c r="C18" s="11">
        <v>52840000</v>
      </c>
      <c r="D18" s="11">
        <v>2100000</v>
      </c>
      <c r="E18" s="11">
        <v>2100000</v>
      </c>
      <c r="F18" s="11">
        <v>2100000</v>
      </c>
    </row>
    <row r="19" spans="1:6" ht="25.35" x14ac:dyDescent="0.3">
      <c r="A19" s="5" t="s">
        <v>18</v>
      </c>
      <c r="B19" s="16">
        <v>2810159.21</v>
      </c>
      <c r="C19" s="11">
        <v>2450000</v>
      </c>
      <c r="D19" s="11">
        <v>2568000</v>
      </c>
      <c r="E19" s="11">
        <v>2671000</v>
      </c>
      <c r="F19" s="11">
        <v>2778000</v>
      </c>
    </row>
    <row r="20" spans="1:6" ht="18.149999999999999" customHeight="1" x14ac:dyDescent="0.3">
      <c r="A20" s="5" t="s">
        <v>19</v>
      </c>
      <c r="B20" s="16">
        <v>13350428.9</v>
      </c>
      <c r="C20" s="11">
        <v>16934000</v>
      </c>
      <c r="D20" s="11">
        <v>34800000</v>
      </c>
      <c r="E20" s="11">
        <v>34800000</v>
      </c>
      <c r="F20" s="11">
        <v>34800000</v>
      </c>
    </row>
    <row r="21" spans="1:6" x14ac:dyDescent="0.3">
      <c r="A21" s="5" t="s">
        <v>20</v>
      </c>
      <c r="B21" s="19">
        <f>B22+B27+B28+B29</f>
        <v>1472739853.1400001</v>
      </c>
      <c r="C21" s="20">
        <f t="shared" ref="C21:F21" si="3">C22+C27+C28+C29</f>
        <v>1682187794.23</v>
      </c>
      <c r="D21" s="15">
        <f t="shared" si="3"/>
        <v>1679811476.1900001</v>
      </c>
      <c r="E21" s="15">
        <f t="shared" si="3"/>
        <v>1851053471.8200002</v>
      </c>
      <c r="F21" s="14">
        <f t="shared" si="3"/>
        <v>1790399657.47</v>
      </c>
    </row>
    <row r="22" spans="1:6" ht="38.049999999999997" x14ac:dyDescent="0.3">
      <c r="A22" s="5" t="s">
        <v>21</v>
      </c>
      <c r="B22" s="19">
        <f>B23+B24+B25+B26</f>
        <v>1476857670.21</v>
      </c>
      <c r="C22" s="20">
        <f t="shared" ref="C22:F22" si="4">C23+C24+C25+C26</f>
        <v>1678992815.99</v>
      </c>
      <c r="D22" s="15">
        <f t="shared" si="4"/>
        <v>1679811476.1900001</v>
      </c>
      <c r="E22" s="15">
        <f t="shared" si="4"/>
        <v>1851053471.8200002</v>
      </c>
      <c r="F22" s="14">
        <f t="shared" si="4"/>
        <v>1790399657.47</v>
      </c>
    </row>
    <row r="23" spans="1:6" ht="25.35" x14ac:dyDescent="0.3">
      <c r="A23" s="6" t="s">
        <v>22</v>
      </c>
      <c r="B23" s="21">
        <v>93463771</v>
      </c>
      <c r="C23" s="22">
        <v>92944082</v>
      </c>
      <c r="D23" s="13">
        <v>51834600</v>
      </c>
      <c r="E23" s="13">
        <v>51834600</v>
      </c>
      <c r="F23" s="12">
        <v>51834600</v>
      </c>
    </row>
    <row r="24" spans="1:6" x14ac:dyDescent="0.3">
      <c r="A24" s="6" t="s">
        <v>23</v>
      </c>
      <c r="B24" s="21">
        <v>379997156.24000001</v>
      </c>
      <c r="C24" s="22">
        <v>460197583.30000001</v>
      </c>
      <c r="D24" s="13">
        <v>791124212.32000005</v>
      </c>
      <c r="E24" s="13">
        <v>898252417.75999999</v>
      </c>
      <c r="F24" s="12">
        <v>770013360.28999996</v>
      </c>
    </row>
    <row r="25" spans="1:6" x14ac:dyDescent="0.3">
      <c r="A25" s="6" t="s">
        <v>24</v>
      </c>
      <c r="B25" s="21">
        <v>873139273.09000003</v>
      </c>
      <c r="C25" s="22">
        <v>921467364.75</v>
      </c>
      <c r="D25" s="13">
        <v>774025115.88999999</v>
      </c>
      <c r="E25" s="13">
        <v>838330084.90999997</v>
      </c>
      <c r="F25" s="12">
        <v>906271252.07000005</v>
      </c>
    </row>
    <row r="26" spans="1:6" x14ac:dyDescent="0.3">
      <c r="A26" s="6" t="s">
        <v>25</v>
      </c>
      <c r="B26" s="21">
        <v>130257469.88</v>
      </c>
      <c r="C26" s="22">
        <v>204383785.94</v>
      </c>
      <c r="D26" s="13">
        <v>62827547.979999997</v>
      </c>
      <c r="E26" s="13">
        <v>62636369.149999999</v>
      </c>
      <c r="F26" s="12">
        <v>62280445.109999999</v>
      </c>
    </row>
    <row r="27" spans="1:6" ht="32.15" customHeight="1" x14ac:dyDescent="0.3">
      <c r="A27" s="5" t="s">
        <v>29</v>
      </c>
      <c r="B27" s="19">
        <v>2390335.7999999998</v>
      </c>
      <c r="C27" s="20">
        <v>2260537.1</v>
      </c>
      <c r="D27" s="15">
        <v>0</v>
      </c>
      <c r="E27" s="15">
        <v>0</v>
      </c>
      <c r="F27" s="14">
        <v>0</v>
      </c>
    </row>
    <row r="28" spans="1:6" ht="21.45" customHeight="1" x14ac:dyDescent="0.3">
      <c r="A28" s="5" t="s">
        <v>28</v>
      </c>
      <c r="B28" s="19">
        <v>809412.46</v>
      </c>
      <c r="C28" s="20">
        <v>934441.14</v>
      </c>
      <c r="D28" s="15">
        <v>0</v>
      </c>
      <c r="E28" s="15">
        <v>0</v>
      </c>
      <c r="F28" s="14">
        <v>0</v>
      </c>
    </row>
    <row r="29" spans="1:6" ht="50.7" x14ac:dyDescent="0.3">
      <c r="A29" s="5" t="s">
        <v>26</v>
      </c>
      <c r="B29" s="19">
        <v>-7317565.3300000001</v>
      </c>
      <c r="C29" s="20">
        <v>0</v>
      </c>
      <c r="D29" s="15">
        <v>0</v>
      </c>
      <c r="E29" s="15">
        <v>0</v>
      </c>
      <c r="F29" s="14">
        <v>0</v>
      </c>
    </row>
    <row r="30" spans="1:6" ht="15.55" x14ac:dyDescent="0.3">
      <c r="A30" s="7" t="s">
        <v>27</v>
      </c>
      <c r="B30" s="19">
        <f>B5+B21</f>
        <v>2258866105.8500004</v>
      </c>
      <c r="C30" s="23">
        <f t="shared" ref="C30:F30" si="5">C5+C21</f>
        <v>2710074794.23</v>
      </c>
      <c r="D30" s="18">
        <f t="shared" si="5"/>
        <v>2762732476.1900001</v>
      </c>
      <c r="E30" s="18">
        <f t="shared" si="5"/>
        <v>3003276471.8200002</v>
      </c>
      <c r="F30" s="18">
        <f t="shared" si="5"/>
        <v>3027322657.4700003</v>
      </c>
    </row>
    <row r="32" spans="1:6" ht="15.3" hidden="1" x14ac:dyDescent="0.3"/>
    <row r="34" spans="1:6" ht="66.849999999999994" customHeight="1" x14ac:dyDescent="0.3">
      <c r="A34" s="26" t="s">
        <v>2</v>
      </c>
      <c r="B34" s="26"/>
      <c r="E34" s="25" t="s">
        <v>3</v>
      </c>
      <c r="F34" s="25"/>
    </row>
  </sheetData>
  <mergeCells count="3">
    <mergeCell ref="A1:F2"/>
    <mergeCell ref="E34:F34"/>
    <mergeCell ref="A34:B34"/>
  </mergeCells>
  <pageMargins left="0.86614173228346458" right="0.43307086614173229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2024-11-07T04:56:32Z</cp:lastPrinted>
  <dcterms:created xsi:type="dcterms:W3CDTF">2023-10-27T04:22:59Z</dcterms:created>
  <dcterms:modified xsi:type="dcterms:W3CDTF">2024-11-07T05:18:15Z</dcterms:modified>
</cp:coreProperties>
</file>